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shpfem01.csc.fmx\RI\Trimestres FEMSA\2024\Julio\"/>
    </mc:Choice>
  </mc:AlternateContent>
  <xr:revisionPtr revIDLastSave="0" documentId="13_ncr:1_{991551B0-843D-4F7F-90A0-570CD34B118B}" xr6:coauthVersionLast="47" xr6:coauthVersionMax="47" xr10:uidLastSave="{00000000-0000-0000-0000-000000000000}"/>
  <bookViews>
    <workbookView xWindow="9510" yWindow="0" windowWidth="9780" windowHeight="10170" tabRatio="858" xr2:uid="{E2C076D1-7333-4F95-AB29-13E45012ED7C}"/>
  </bookViews>
  <sheets>
    <sheet name="Consolidado Resultados" sheetId="1" r:id="rId1"/>
    <sheet name="Consolidado Balance" sheetId="2" r:id="rId2"/>
    <sheet name="EBITDA Aj. y DN exKOF" sheetId="12" r:id="rId3"/>
    <sheet name="Proximidad" sheetId="3" r:id="rId4"/>
    <sheet name="Proximidad Europa" sheetId="14" r:id="rId5"/>
    <sheet name="Salud" sheetId="5" r:id="rId6"/>
    <sheet name="Fuel" sheetId="4" r:id="rId7"/>
    <sheet name="KOF" sheetId="10" r:id="rId8"/>
    <sheet name="Otros Indicadores" sheetId="11" r:id="rId9"/>
    <sheet name="Consolidado Resultados (1T24)" sheetId="15" r:id="rId10"/>
  </sheets>
  <externalReferences>
    <externalReference r:id="rId11"/>
  </externalReferences>
  <definedNames>
    <definedName name="ebitdaprom" localSheetId="9">#REF!,#REF!,#REF!,#REF!,#REF!,#REF!</definedName>
    <definedName name="ebitdaprom">#REF!,#REF!,#REF!,#REF!,#REF!,#REF!</definedName>
    <definedName name="ebitdaprom2">#REF!,#REF!,#REF!,#REF!,#REF!,#REF!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4" i="15" l="1"/>
  <c r="G34" i="15"/>
  <c r="E34" i="15"/>
  <c r="K33" i="15"/>
  <c r="G33" i="15"/>
  <c r="E33" i="15"/>
  <c r="K32" i="15"/>
  <c r="G32" i="15"/>
  <c r="E32" i="15"/>
  <c r="K31" i="15"/>
  <c r="G31" i="15"/>
  <c r="E31" i="15"/>
  <c r="K13" i="15"/>
  <c r="G13" i="15"/>
  <c r="E13" i="15"/>
  <c r="K12" i="15"/>
  <c r="G12" i="15"/>
  <c r="E12" i="15"/>
  <c r="K11" i="15"/>
  <c r="G11" i="15"/>
  <c r="E11" i="15"/>
  <c r="K10" i="15"/>
  <c r="G10" i="15"/>
  <c r="E10" i="15"/>
  <c r="K9" i="15"/>
  <c r="G9" i="15"/>
  <c r="E9" i="15"/>
  <c r="K8" i="15"/>
  <c r="G8" i="15"/>
  <c r="E8" i="15"/>
  <c r="K7" i="15"/>
  <c r="G7" i="15"/>
  <c r="E7" i="15"/>
  <c r="I39" i="12" l="1"/>
  <c r="J39" i="12" s="1"/>
  <c r="N17" i="12" l="1"/>
  <c r="K31" i="12" l="1"/>
</calcChain>
</file>

<file path=xl/sharedStrings.xml><?xml version="1.0" encoding="utf-8"?>
<sst xmlns="http://schemas.openxmlformats.org/spreadsheetml/2006/main" count="380" uniqueCount="183">
  <si>
    <t>% Var.</t>
  </si>
  <si>
    <t xml:space="preserve">       Euros</t>
  </si>
  <si>
    <t xml:space="preserve">       Ticket (pesos)</t>
  </si>
  <si>
    <t>Total</t>
  </si>
  <si>
    <t>Colombia</t>
  </si>
  <si>
    <t>Argentina</t>
  </si>
  <si>
    <t>Chile</t>
  </si>
  <si>
    <t>% Inc.</t>
  </si>
  <si>
    <t xml:space="preserve"> N.S. </t>
  </si>
  <si>
    <t xml:space="preserve"> -   </t>
  </si>
  <si>
    <t>2029+</t>
  </si>
  <si>
    <t>Envoy Solutions</t>
  </si>
  <si>
    <r>
      <t>Coca-Cola FEMSA</t>
    </r>
    <r>
      <rPr>
        <vertAlign val="superscript"/>
        <sz val="16"/>
        <color theme="1"/>
        <rFont val="Open Sans"/>
        <family val="2"/>
      </rPr>
      <t>2</t>
    </r>
  </si>
  <si>
    <t>-</t>
  </si>
  <si>
    <t>N.S.</t>
  </si>
  <si>
    <t xml:space="preserve">  FEMSA Consolidado – Estado de Resultados</t>
  </si>
  <si>
    <t xml:space="preserve">   Cifras en millones de pesos mexicanos (Ps.)</t>
  </si>
  <si>
    <t>% Integral</t>
  </si>
  <si>
    <t>Ingresos totales</t>
  </si>
  <si>
    <t>Costo de ventas</t>
  </si>
  <si>
    <t>Utilidad bruta</t>
  </si>
  <si>
    <t xml:space="preserve">       Gastos de administración</t>
  </si>
  <si>
    <t xml:space="preserve">       Gastos de venta</t>
  </si>
  <si>
    <t xml:space="preserve">Otros gastos (productos) no operativos </t>
  </si>
  <si>
    <t xml:space="preserve">       Gasto financiero</t>
  </si>
  <si>
    <t xml:space="preserve">       Producto financiero</t>
  </si>
  <si>
    <t xml:space="preserve">       Gasto financiero, neto</t>
  </si>
  <si>
    <t xml:space="preserve">       Pérdida / (Ganancia) por fluctuación cambiaria</t>
  </si>
  <si>
    <t xml:space="preserve">       Otros gastos (productos) financieros, neto</t>
  </si>
  <si>
    <t>Gastos de Financiamiento, neto</t>
  </si>
  <si>
    <t>Utilidad antes de impuesto a la utilidad y de Método Participación en Asociadas</t>
  </si>
  <si>
    <t>Utilidad neta de operaciones continuas</t>
  </si>
  <si>
    <t>Utilidad neta de operaciones discontinuas</t>
  </si>
  <si>
    <t>(Perdida) Utilidad neta Consolidada</t>
  </si>
  <si>
    <t>Participación controladora</t>
  </si>
  <si>
    <t>Participación no controladora</t>
  </si>
  <si>
    <t>Flujo Bruto de Operación y CAPEX</t>
  </si>
  <si>
    <t>Utilidad de operación</t>
  </si>
  <si>
    <t>Depreciación</t>
  </si>
  <si>
    <t>Amortización y otras partidas virtuales</t>
  </si>
  <si>
    <r>
      <rPr>
        <vertAlign val="superscript"/>
        <sz val="8"/>
        <color theme="1"/>
        <rFont val="Open Sans"/>
        <family val="2"/>
      </rPr>
      <t>(1)</t>
    </r>
    <r>
      <rPr>
        <sz val="8"/>
        <color theme="1"/>
        <rFont val="Open Sans"/>
        <family val="2"/>
      </rPr>
      <t xml:space="preserve"> Otros gastos (productos) operativos, neto = Otros gastos (Productos) operativos +(-) Método de participación operativo.</t>
    </r>
  </si>
  <si>
    <r>
      <rPr>
        <vertAlign val="superscript"/>
        <sz val="8"/>
        <color theme="1"/>
        <rFont val="Open Sans"/>
        <family val="2"/>
      </rPr>
      <t>(2)</t>
    </r>
    <r>
      <rPr>
        <sz val="8"/>
        <color theme="1"/>
        <rFont val="Open Sans"/>
        <family val="2"/>
      </rPr>
      <t xml:space="preserve"> Utilidad de operación = Utilidad bruta - Gastos de administración y venta  - Otros gastos (Productos) operativos, neto.</t>
    </r>
  </si>
  <si>
    <r>
      <rPr>
        <vertAlign val="superscript"/>
        <sz val="8"/>
        <color theme="1"/>
        <rFont val="Open Sans"/>
        <family val="2"/>
      </rPr>
      <t xml:space="preserve">(3) </t>
    </r>
    <r>
      <rPr>
        <sz val="8"/>
        <color theme="1"/>
        <rFont val="Open Sans"/>
        <family val="2"/>
      </rPr>
      <t>Representa principalmente el método de participación en los resultados de Heineken y Raízen Conveniencias, neto.</t>
    </r>
  </si>
  <si>
    <t xml:space="preserve">  FEMSA Consolidado – Balance General</t>
  </si>
  <si>
    <t>ACTIVOS</t>
  </si>
  <si>
    <t>TOTAL ACTIVOS</t>
  </si>
  <si>
    <t>PASIVOS Y CAPITAL CONTABLE</t>
  </si>
  <si>
    <r>
      <t xml:space="preserve">MEZCLA DE MONEDAS Y TASAS </t>
    </r>
    <r>
      <rPr>
        <vertAlign val="superscript"/>
        <sz val="8"/>
        <color rgb="FFFFFFFF"/>
        <rFont val="Open Sans"/>
        <family val="2"/>
      </rPr>
      <t>(2)</t>
    </r>
  </si>
  <si>
    <t>% del Total</t>
  </si>
  <si>
    <t>Tasa Promedio</t>
  </si>
  <si>
    <t>Deuda total</t>
  </si>
  <si>
    <r>
      <t xml:space="preserve">Tasa fija </t>
    </r>
    <r>
      <rPr>
        <vertAlign val="superscript"/>
        <sz val="8"/>
        <color theme="1"/>
        <rFont val="Open Sans"/>
        <family val="2"/>
      </rPr>
      <t>(2)</t>
    </r>
  </si>
  <si>
    <r>
      <t xml:space="preserve">Tasa variable </t>
    </r>
    <r>
      <rPr>
        <vertAlign val="superscript"/>
        <sz val="8"/>
        <color theme="1"/>
        <rFont val="Open Sans"/>
        <family val="2"/>
      </rPr>
      <t>(2)</t>
    </r>
  </si>
  <si>
    <t>VENCIMIENTO DE LA DEUDA</t>
  </si>
  <si>
    <t>% de la Deuda Total</t>
  </si>
  <si>
    <r>
      <rPr>
        <vertAlign val="superscript"/>
        <sz val="8"/>
        <color theme="1"/>
        <rFont val="Open Sans"/>
        <family val="2"/>
      </rPr>
      <t>(1)</t>
    </r>
    <r>
      <rPr>
        <sz val="8"/>
        <color theme="1"/>
        <rFont val="Open Sans"/>
        <family val="2"/>
      </rPr>
      <t xml:space="preserve"> Incluye los activos intangibles generados por las adquisiciones.</t>
    </r>
  </si>
  <si>
    <r>
      <rPr>
        <vertAlign val="superscript"/>
        <sz val="8"/>
        <color theme="1"/>
        <rFont val="Open Sans"/>
        <family val="2"/>
      </rPr>
      <t>(2)</t>
    </r>
    <r>
      <rPr>
        <sz val="8"/>
        <color theme="1"/>
        <rFont val="Open Sans"/>
        <family val="2"/>
      </rPr>
      <t xml:space="preserve"> Incluye efecto de derivados de tipo de cambio y tasa de interés relacionados con los pasivos bancarios.</t>
    </r>
  </si>
  <si>
    <t>Efectivo y valores de realización inmediata</t>
  </si>
  <si>
    <t>Inversiones</t>
  </si>
  <si>
    <t>Cuentas por cobrar</t>
  </si>
  <si>
    <t>Inventarios</t>
  </si>
  <si>
    <t>Otros activos circulantes</t>
  </si>
  <si>
    <t>Activos Disponibles para venta</t>
  </si>
  <si>
    <t>Total activo circulante</t>
  </si>
  <si>
    <t>Inversión en acciones</t>
  </si>
  <si>
    <t>Propiedad, planta y equipo, neto</t>
  </si>
  <si>
    <t>Derecho de uso</t>
  </si>
  <si>
    <t>Otros activos</t>
  </si>
  <si>
    <t>Préstamos bancarios C.P.</t>
  </si>
  <si>
    <t>Vencimientos C.P. del pasivo L.P</t>
  </si>
  <si>
    <t>Intereses por pagar</t>
  </si>
  <si>
    <t>Vencimientos de arrendamientos de L.P. en C.P.</t>
  </si>
  <si>
    <t>Pasivo de operación</t>
  </si>
  <si>
    <t>Pasivos circulantes Disponibles para la venta</t>
  </si>
  <si>
    <t>Total pasivo circulante</t>
  </si>
  <si>
    <t>Arrendamientos L.P.</t>
  </si>
  <si>
    <t xml:space="preserve">Obligaciones laborales </t>
  </si>
  <si>
    <t>Otros pasivos</t>
  </si>
  <si>
    <t>Total pasivos</t>
  </si>
  <si>
    <t>Total capital contable</t>
  </si>
  <si>
    <t>TOTAL PASIVO Y CAPITAL CONTABLE</t>
  </si>
  <si>
    <t>Contratado en:</t>
  </si>
  <si>
    <t xml:space="preserve">       Pesos mexicanos</t>
  </si>
  <si>
    <t xml:space="preserve">       Dólares</t>
  </si>
  <si>
    <t xml:space="preserve">       Francos Suizos</t>
  </si>
  <si>
    <t xml:space="preserve">       Pesos Colombianos</t>
  </si>
  <si>
    <t xml:space="preserve">       Pesos Argentinos</t>
  </si>
  <si>
    <t xml:space="preserve">       Reales</t>
  </si>
  <si>
    <t xml:space="preserve">       Pesos Chilenos</t>
  </si>
  <si>
    <t xml:space="preserve">Deuda Neta y EBITDA ex-KOF </t>
  </si>
  <si>
    <t>Cifras expresadas en millones de Dólares Americanos (US.)</t>
  </si>
  <si>
    <t>Ajustes</t>
  </si>
  <si>
    <t>Combustibles</t>
  </si>
  <si>
    <t>Salud</t>
  </si>
  <si>
    <t>FEMSA Consolidado</t>
  </si>
  <si>
    <t>EBITDA Aj. reportado</t>
  </si>
  <si>
    <r>
      <t>Otros</t>
    </r>
    <r>
      <rPr>
        <vertAlign val="superscript"/>
        <sz val="16"/>
        <color theme="1"/>
        <rFont val="Open Sans"/>
        <family val="2"/>
      </rPr>
      <t>3</t>
    </r>
  </si>
  <si>
    <r>
      <t>EBITDA Aj. Ex-KOF</t>
    </r>
    <r>
      <rPr>
        <b/>
        <vertAlign val="superscript"/>
        <sz val="16"/>
        <color theme="1"/>
        <rFont val="Open Sans"/>
        <family val="2"/>
      </rPr>
      <t>4</t>
    </r>
  </si>
  <si>
    <t>2 Ajustes de Coca-Cola FEMSA representan 100% del EBITDA de los últimos doce meses.</t>
  </si>
  <si>
    <t>5 Incluye EUR€ 500 mm en notas convertibles en acciones de Heineken Holding N.V.</t>
  </si>
  <si>
    <r>
      <t>Dividendos Recibidos4</t>
    </r>
    <r>
      <rPr>
        <vertAlign val="superscript"/>
        <sz val="16"/>
        <color theme="1"/>
        <rFont val="Open Sans"/>
        <family val="2"/>
      </rPr>
      <t>4</t>
    </r>
  </si>
  <si>
    <t>FEMSA Consolidado ex-KOF</t>
  </si>
  <si>
    <t>Reportado</t>
  </si>
  <si>
    <t>Ex-KOF</t>
  </si>
  <si>
    <t>Efectivo y valores de realización inmediata de KOF</t>
  </si>
  <si>
    <r>
      <t>Deuda Financiera</t>
    </r>
    <r>
      <rPr>
        <vertAlign val="superscript"/>
        <sz val="16"/>
        <color theme="1"/>
        <rFont val="Open Sans"/>
        <family val="2"/>
      </rPr>
      <t>5</t>
    </r>
  </si>
  <si>
    <t>Deuda Financiera de KOF</t>
  </si>
  <si>
    <t>Obligaciones por Arrendamientos</t>
  </si>
  <si>
    <t>Obligaciones por Arrendamientos de KOF</t>
  </si>
  <si>
    <t>Deuda</t>
  </si>
  <si>
    <t>FEMSA Deuda Neta</t>
  </si>
  <si>
    <t>Gastos de administración</t>
  </si>
  <si>
    <t>Gastos de venta</t>
  </si>
  <si>
    <t>Otros gastos (productos) operativos, neto</t>
  </si>
  <si>
    <t xml:space="preserve">Utilidad de operación </t>
  </si>
  <si>
    <t>EBITDA Ajustado</t>
  </si>
  <si>
    <t>Inversión en activo fijo</t>
  </si>
  <si>
    <t>Información de Tiendas OXXO</t>
  </si>
  <si>
    <t>Tiendas totales</t>
  </si>
  <si>
    <t>Tiendas México</t>
  </si>
  <si>
    <t>Tiendas Sudamérica</t>
  </si>
  <si>
    <t>Tiendas nuevas:</t>
  </si>
  <si>
    <t xml:space="preserve">       Contra trimestre anterior</t>
  </si>
  <si>
    <t xml:space="preserve">       Acumulado en el año</t>
  </si>
  <si>
    <t xml:space="preserve">       Últimos 12 meses</t>
  </si>
  <si>
    <t xml:space="preserve">       Ventas (miles de pesos)</t>
  </si>
  <si>
    <t xml:space="preserve">       Tráfico (miles de transacciones)</t>
  </si>
  <si>
    <r>
      <t xml:space="preserve">Mismas tiendas: </t>
    </r>
    <r>
      <rPr>
        <vertAlign val="superscript"/>
        <sz val="8"/>
        <color theme="1"/>
        <rFont val="Open Sans"/>
        <family val="2"/>
      </rPr>
      <t>(1)</t>
    </r>
  </si>
  <si>
    <r>
      <rPr>
        <vertAlign val="superscript"/>
        <sz val="8"/>
        <color theme="1"/>
        <rFont val="Open Sans"/>
        <family val="2"/>
      </rPr>
      <t>(1)</t>
    </r>
    <r>
      <rPr>
        <sz val="8"/>
        <color theme="1"/>
        <rFont val="Open Sans"/>
        <family val="2"/>
      </rPr>
      <t xml:space="preserve"> ) Información promedio mensual por tienda, considerando las mismas tiendas con más de doce meses de operación. Incluye servicios y corresponsalías.</t>
    </r>
  </si>
  <si>
    <t xml:space="preserve">  Proximidad Europa  – Resultados de Operación</t>
  </si>
  <si>
    <t xml:space="preserve">  Salud – Resultados de Operación</t>
  </si>
  <si>
    <t>Información de Tiendas</t>
  </si>
  <si>
    <t xml:space="preserve">       Últimos doce meses</t>
  </si>
  <si>
    <r>
      <t>Mismas tiendas:</t>
    </r>
    <r>
      <rPr>
        <vertAlign val="superscript"/>
        <sz val="8"/>
        <color theme="1"/>
        <rFont val="Open Sans"/>
        <family val="2"/>
      </rPr>
      <t xml:space="preserve"> (1)</t>
    </r>
  </si>
  <si>
    <r>
      <rPr>
        <vertAlign val="superscript"/>
        <sz val="8"/>
        <color theme="1"/>
        <rFont val="Open Sans"/>
        <family val="2"/>
      </rPr>
      <t>(1)</t>
    </r>
    <r>
      <rPr>
        <sz val="8"/>
        <color theme="1"/>
        <rFont val="Open Sans"/>
        <family val="2"/>
      </rPr>
      <t xml:space="preserve"> Información promedio mensual por tienda, considerando las tiendas con más de doce meses de operación.</t>
    </r>
  </si>
  <si>
    <t>Información de Estaciones de Servicio de OXXO Gas</t>
  </si>
  <si>
    <t>Estaciones totales</t>
  </si>
  <si>
    <t>Estaciones nuevas:</t>
  </si>
  <si>
    <t>Volumen (millones de litros) estaciones totales</t>
  </si>
  <si>
    <r>
      <t xml:space="preserve">Mismas estaciones: </t>
    </r>
    <r>
      <rPr>
        <vertAlign val="superscript"/>
        <sz val="8"/>
        <color theme="1"/>
        <rFont val="Open Sans"/>
        <family val="2"/>
      </rPr>
      <t>(1)</t>
    </r>
  </si>
  <si>
    <t xml:space="preserve">       Volumen (miles de litros)</t>
  </si>
  <si>
    <t xml:space="preserve">       Precio Promedio por Litro</t>
  </si>
  <si>
    <r>
      <rPr>
        <vertAlign val="superscript"/>
        <sz val="8"/>
        <color theme="1"/>
        <rFont val="Open Sans"/>
        <family val="2"/>
      </rPr>
      <t>(1)</t>
    </r>
    <r>
      <rPr>
        <sz val="8"/>
        <color theme="1"/>
        <rFont val="Open Sans"/>
        <family val="2"/>
      </rPr>
      <t xml:space="preserve"> Información promedio mensual por estación, considerando las estaciones con más de doce meses de operación.</t>
    </r>
  </si>
  <si>
    <t>Volumen de ventas</t>
  </si>
  <si>
    <t>(Millones de cajas unidad)</t>
  </si>
  <si>
    <t>México y Centro América</t>
  </si>
  <si>
    <t>Sudamérica</t>
  </si>
  <si>
    <t>Brasil</t>
  </si>
  <si>
    <t xml:space="preserve">  FEMSA – Información Macroeconómica</t>
  </si>
  <si>
    <t>Inflación</t>
  </si>
  <si>
    <t>Tipo de Cambio al Final del Periodo</t>
  </si>
  <si>
    <t>Por USD</t>
  </si>
  <si>
    <t>Por MXN</t>
  </si>
  <si>
    <r>
      <rPr>
        <vertAlign val="superscript"/>
        <sz val="8"/>
        <color theme="1"/>
        <rFont val="Open Sans"/>
        <family val="2"/>
      </rPr>
      <t>(1)</t>
    </r>
    <r>
      <rPr>
        <sz val="8"/>
        <color theme="1"/>
        <rFont val="Open Sans"/>
        <family val="2"/>
      </rPr>
      <t xml:space="preserve"> 12M = últimos doce meses. </t>
    </r>
  </si>
  <si>
    <t>México</t>
  </si>
  <si>
    <t>Zona Euro</t>
  </si>
  <si>
    <t xml:space="preserve">  Combustibles – Resultados de Operación</t>
  </si>
  <si>
    <t xml:space="preserve">  Coca-Cola FEMSA – Resultados de Operación</t>
  </si>
  <si>
    <t xml:space="preserve">  Proximidad – Resultados de Operación</t>
  </si>
  <si>
    <r>
      <t xml:space="preserve">Deuda a largo plazo </t>
    </r>
    <r>
      <rPr>
        <vertAlign val="superscript"/>
        <sz val="8"/>
        <color theme="1"/>
        <rFont val="Open Sans"/>
        <family val="2"/>
      </rPr>
      <t>(2)</t>
    </r>
  </si>
  <si>
    <r>
      <t>Activos Intangibles</t>
    </r>
    <r>
      <rPr>
        <vertAlign val="superscript"/>
        <sz val="8"/>
        <color theme="1"/>
        <rFont val="Open Sans"/>
        <family val="2"/>
      </rPr>
      <t>(1)</t>
    </r>
  </si>
  <si>
    <t>Acumulado a:</t>
  </si>
  <si>
    <r>
      <t xml:space="preserve">       Otros gastos (productos) operativos, neto </t>
    </r>
    <r>
      <rPr>
        <vertAlign val="superscript"/>
        <sz val="8"/>
        <color theme="1"/>
        <rFont val="Open Sans"/>
        <family val="2"/>
      </rPr>
      <t>(1)</t>
    </r>
  </si>
  <si>
    <r>
      <t>Utilidad de operación</t>
    </r>
    <r>
      <rPr>
        <vertAlign val="superscript"/>
        <sz val="8"/>
        <color theme="1"/>
        <rFont val="Open Sans"/>
        <family val="2"/>
      </rPr>
      <t xml:space="preserve"> (2)</t>
    </r>
  </si>
  <si>
    <r>
      <t xml:space="preserve">ISR </t>
    </r>
    <r>
      <rPr>
        <vertAlign val="superscript"/>
        <sz val="8"/>
        <color theme="1"/>
        <rFont val="Open Sans"/>
        <family val="2"/>
      </rPr>
      <t>(5)</t>
    </r>
  </si>
  <si>
    <r>
      <t xml:space="preserve">Participación en los resultados de Asociadas </t>
    </r>
    <r>
      <rPr>
        <vertAlign val="superscript"/>
        <sz val="8"/>
        <color theme="1"/>
        <rFont val="Open Sans"/>
        <family val="2"/>
      </rPr>
      <t>(3)</t>
    </r>
  </si>
  <si>
    <t>3 Incluye FEMSA Otros negocios (incluyendo Digital@FEMSA), gastos corporativos de FEMSA y los efectos de los ajustes de consolidación.</t>
  </si>
  <si>
    <t>30 de Junio de 2024</t>
  </si>
  <si>
    <t xml:space="preserve">Últimos doce meses finalizados al 30 de junio de 2024 </t>
  </si>
  <si>
    <t>Al 30 de junio de 2024</t>
  </si>
  <si>
    <t xml:space="preserve">Convertido a USD por conveniencia del lector usando el tipo de cambio publicado por el Banco de la Reserva Federal de Nueva York, al 30 de junio de 2024 fue 18.2610 MXN per USD. </t>
  </si>
  <si>
    <t>Proximidad Américas &amp; Europa</t>
  </si>
  <si>
    <t>4 Refleja dividendos en efectivo recibidos de Coca-Cola FEMSA por aproximadamente US$164 mm, y US$8 mm de Heineken durante los últimos doce meses.</t>
  </si>
  <si>
    <t>Para el segundo trimestre de:</t>
  </si>
  <si>
    <t>2T 2023</t>
  </si>
  <si>
    <r>
      <t xml:space="preserve">12M </t>
    </r>
    <r>
      <rPr>
        <b/>
        <vertAlign val="superscript"/>
        <sz val="8"/>
        <color rgb="FF000000"/>
        <rFont val="Open Sans"/>
        <family val="2"/>
      </rPr>
      <t>(1)</t>
    </r>
    <r>
      <rPr>
        <b/>
        <sz val="8"/>
        <color rgb="FF000000"/>
        <rFont val="Open Sans"/>
        <family val="2"/>
      </rPr>
      <t xml:space="preserve"> Jun-24</t>
    </r>
  </si>
  <si>
    <t>Jun-23</t>
  </si>
  <si>
    <t>Jun-22</t>
  </si>
  <si>
    <t xml:space="preserve"> -</t>
  </si>
  <si>
    <t xml:space="preserve"> N.S</t>
  </si>
  <si>
    <t xml:space="preserve">Reportado </t>
  </si>
  <si>
    <t>Ajustado</t>
  </si>
  <si>
    <t xml:space="preserve">  1T24 FEMSA Consolidado – Estado de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</si>
</sst>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43" formatCode="_(* #,##0.00_);_(* \(#,##0.00\);_(* &quot;-&quot;??_);_(@_)"/>
    <numFmt numFmtId="164" formatCode="_(* #,##0_);_(* \(#,##0\);_(* &quot;-&quot;??_);_(@_)"/>
    <numFmt numFmtId="165" formatCode="_(* #,##0.0_);_(* \(#,##0.0\);_(* &quot;-&quot;??_);_(@_)"/>
    <numFmt numFmtId="166" formatCode="0.0%"/>
    <numFmt numFmtId="167" formatCode="0.0"/>
    <numFmt numFmtId="168" formatCode="0.0_);\(0.0\)"/>
    <numFmt numFmtId="169" formatCode="#,##0.0_);\(#,##0.0\)"/>
    <numFmt numFmtId="170" formatCode="#,##0.0;\-#,##0.0"/>
    <numFmt numFmtId="171" formatCode="[$-409]mmm\-yy;@"/>
    <numFmt numFmtId="172" formatCode="_(* #,##0.0000_);_(* \(#,##0.0000\);_(* &quot;-&quot;??_);_(@_)"/>
    <numFmt numFmtId="173" formatCode="_(* #,##0.00\x_);_(* \(#,##0.00\);_(* &quot;-&quot;??_);_(@_)"/>
  </numFmts>
  <fonts count="44" x14ac:knownFonts="1">
    <font>
      <sz val="11"/>
      <color theme="1"/>
      <name val="Calibri"/>
      <family val="2"/>
      <scheme val="minor"/>
    </font>
    <font>
      <sz val="11"/>
      <color theme="1"/>
      <name val="Calibri"/>
      <family val="2"/>
      <scheme val="minor"/>
    </font>
    <font>
      <b/>
      <sz val="11"/>
      <color theme="1"/>
      <name val="Open Sans"/>
      <family val="2"/>
    </font>
    <font>
      <sz val="11"/>
      <color theme="1"/>
      <name val="Open Sans"/>
      <family val="2"/>
    </font>
    <font>
      <sz val="8"/>
      <color theme="1"/>
      <name val="Open Sans"/>
      <family val="2"/>
    </font>
    <font>
      <sz val="8"/>
      <color rgb="FF97999B"/>
      <name val="Open Sans"/>
      <family val="2"/>
    </font>
    <font>
      <sz val="7"/>
      <name val="Calibri"/>
      <family val="2"/>
      <scheme val="minor"/>
    </font>
    <font>
      <sz val="7"/>
      <color indexed="8"/>
      <name val="Calibri"/>
      <family val="2"/>
      <scheme val="minor"/>
    </font>
    <font>
      <sz val="8"/>
      <color rgb="FF000000"/>
      <name val="Open Sans"/>
      <family val="2"/>
    </font>
    <font>
      <vertAlign val="superscript"/>
      <sz val="8"/>
      <color theme="1"/>
      <name val="Open Sans"/>
      <family val="2"/>
    </font>
    <font>
      <b/>
      <sz val="8"/>
      <color rgb="FFFFFFFF"/>
      <name val="Open Sans"/>
      <family val="2"/>
    </font>
    <font>
      <b/>
      <sz val="8"/>
      <color theme="1"/>
      <name val="Open Sans"/>
      <family val="2"/>
    </font>
    <font>
      <sz val="8"/>
      <color rgb="FFFF0000"/>
      <name val="Open Sans"/>
      <family val="2"/>
    </font>
    <font>
      <sz val="8"/>
      <color rgb="FFE8E9EC"/>
      <name val="Open Sans"/>
      <family val="2"/>
    </font>
    <font>
      <b/>
      <sz val="8"/>
      <color theme="0"/>
      <name val="Open Sans"/>
      <family val="2"/>
    </font>
    <font>
      <b/>
      <sz val="8"/>
      <color rgb="FF000000"/>
      <name val="Open Sans"/>
      <family val="2"/>
    </font>
    <font>
      <vertAlign val="superscript"/>
      <sz val="8"/>
      <color rgb="FFFFFFFF"/>
      <name val="Open Sans"/>
      <family val="2"/>
    </font>
    <font>
      <sz val="8"/>
      <color rgb="FFFFFFFF"/>
      <name val="Open Sans"/>
      <family val="2"/>
    </font>
    <font>
      <b/>
      <vertAlign val="superscript"/>
      <sz val="8"/>
      <color rgb="FF000000"/>
      <name val="Open Sans"/>
      <family val="2"/>
    </font>
    <font>
      <b/>
      <sz val="8"/>
      <color rgb="FF862633"/>
      <name val="Open Sans"/>
      <family val="2"/>
    </font>
    <font>
      <sz val="8"/>
      <name val="Open Sans"/>
      <family val="2"/>
    </font>
    <font>
      <sz val="7"/>
      <color rgb="FF000000"/>
      <name val="Open Sans"/>
      <family val="2"/>
    </font>
    <font>
      <sz val="7"/>
      <color theme="1"/>
      <name val="Open Sans"/>
      <family val="2"/>
    </font>
    <font>
      <b/>
      <sz val="7"/>
      <color rgb="FF000000"/>
      <name val="Open Sans"/>
      <family val="2"/>
    </font>
    <font>
      <b/>
      <sz val="20"/>
      <color rgb="FF000000"/>
      <name val="Open Sans"/>
      <family val="2"/>
    </font>
    <font>
      <sz val="20"/>
      <color theme="1"/>
      <name val="Open Sans"/>
      <family val="2"/>
    </font>
    <font>
      <sz val="12"/>
      <color theme="1"/>
      <name val="Open Sans"/>
      <family val="2"/>
    </font>
    <font>
      <sz val="18"/>
      <color rgb="FF97999B"/>
      <name val="Open Sans"/>
      <family val="2"/>
    </font>
    <font>
      <i/>
      <sz val="16"/>
      <color theme="1"/>
      <name val="Open Sans"/>
      <family val="2"/>
    </font>
    <font>
      <b/>
      <i/>
      <sz val="16"/>
      <color theme="0"/>
      <name val="Open Sans"/>
      <family val="2"/>
    </font>
    <font>
      <sz val="16"/>
      <color theme="1"/>
      <name val="Open Sans"/>
      <family val="2"/>
    </font>
    <font>
      <b/>
      <sz val="16"/>
      <color theme="1"/>
      <name val="Open Sans"/>
      <family val="2"/>
    </font>
    <font>
      <b/>
      <vertAlign val="superscript"/>
      <sz val="16"/>
      <color theme="1"/>
      <name val="Open Sans"/>
      <family val="2"/>
    </font>
    <font>
      <vertAlign val="superscript"/>
      <sz val="16"/>
      <color theme="1"/>
      <name val="Open Sans"/>
      <family val="2"/>
    </font>
    <font>
      <sz val="12"/>
      <color theme="0"/>
      <name val="Open Sans"/>
      <family val="2"/>
    </font>
    <font>
      <i/>
      <sz val="12"/>
      <color theme="1"/>
      <name val="Open Sans"/>
      <family val="2"/>
    </font>
    <font>
      <sz val="12"/>
      <color rgb="FF000000"/>
      <name val="Open Sans"/>
      <family val="2"/>
    </font>
    <font>
      <i/>
      <sz val="8"/>
      <color theme="1"/>
      <name val="Open Sans"/>
      <family val="2"/>
    </font>
    <font>
      <i/>
      <sz val="8"/>
      <color theme="0"/>
      <name val="Open Sans"/>
      <family val="2"/>
    </font>
    <font>
      <b/>
      <sz val="11"/>
      <color theme="0"/>
      <name val="Open Sans"/>
      <family val="2"/>
    </font>
    <font>
      <i/>
      <sz val="20"/>
      <color theme="0"/>
      <name val="Open Sans"/>
      <family val="2"/>
    </font>
    <font>
      <b/>
      <sz val="12"/>
      <color theme="1"/>
      <name val="Open Sans"/>
      <family val="2"/>
    </font>
    <font>
      <b/>
      <sz val="7"/>
      <color theme="1"/>
      <name val="Open Sans"/>
      <family val="2"/>
    </font>
    <font>
      <sz val="7"/>
      <color rgb="FFFFFFFF"/>
      <name val="Open Sans"/>
      <family val="2"/>
    </font>
  </fonts>
  <fills count="12">
    <fill>
      <patternFill patternType="none"/>
    </fill>
    <fill>
      <patternFill patternType="gray125"/>
    </fill>
    <fill>
      <patternFill patternType="solid">
        <fgColor rgb="FF862633"/>
        <bgColor indexed="64"/>
      </patternFill>
    </fill>
    <fill>
      <patternFill patternType="solid">
        <fgColor indexed="9"/>
        <bgColor indexed="64"/>
      </patternFill>
    </fill>
    <fill>
      <patternFill patternType="solid">
        <fgColor theme="0"/>
        <bgColor indexed="64"/>
      </patternFill>
    </fill>
    <fill>
      <patternFill patternType="solid">
        <fgColor rgb="FFF2F2F2"/>
        <bgColor indexed="64"/>
      </patternFill>
    </fill>
    <fill>
      <patternFill patternType="solid">
        <fgColor rgb="FFFFFFFF"/>
        <bgColor indexed="64"/>
      </patternFill>
    </fill>
    <fill>
      <patternFill patternType="solid">
        <fgColor theme="2"/>
        <bgColor indexed="64"/>
      </patternFill>
    </fill>
    <fill>
      <patternFill patternType="solid">
        <fgColor rgb="FFFFB500"/>
        <bgColor indexed="64"/>
      </patternFill>
    </fill>
    <fill>
      <patternFill patternType="solid">
        <fgColor rgb="FF1B70B5"/>
        <bgColor indexed="64"/>
      </patternFill>
    </fill>
    <fill>
      <patternFill patternType="solid">
        <fgColor rgb="FFF58220"/>
        <bgColor indexed="64"/>
      </patternFill>
    </fill>
    <fill>
      <patternFill patternType="solid">
        <fgColor rgb="FFEB262C"/>
        <bgColor indexed="64"/>
      </patternFill>
    </fill>
  </fills>
  <borders count="30">
    <border>
      <left/>
      <right/>
      <top/>
      <bottom/>
      <diagonal/>
    </border>
    <border>
      <left/>
      <right/>
      <top/>
      <bottom style="medium">
        <color rgb="FF862633"/>
      </bottom>
      <diagonal/>
    </border>
    <border>
      <left/>
      <right/>
      <top/>
      <bottom style="medium">
        <color rgb="FF850026"/>
      </bottom>
      <diagonal/>
    </border>
    <border>
      <left/>
      <right/>
      <top style="medium">
        <color rgb="FF862633"/>
      </top>
      <bottom/>
      <diagonal/>
    </border>
    <border>
      <left/>
      <right/>
      <top/>
      <bottom style="thin">
        <color rgb="FF97999B"/>
      </bottom>
      <diagonal/>
    </border>
    <border>
      <left/>
      <right/>
      <top style="thin">
        <color rgb="FF97999B"/>
      </top>
      <bottom style="thin">
        <color rgb="FF97999B"/>
      </bottom>
      <diagonal/>
    </border>
    <border>
      <left/>
      <right/>
      <top style="thin">
        <color rgb="FF97999B"/>
      </top>
      <bottom/>
      <diagonal/>
    </border>
    <border>
      <left/>
      <right/>
      <top style="medium">
        <color rgb="FF862633"/>
      </top>
      <bottom style="thin">
        <color rgb="FF97999B"/>
      </bottom>
      <diagonal/>
    </border>
    <border>
      <left/>
      <right/>
      <top/>
      <bottom style="dashed">
        <color rgb="FF97999B"/>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right/>
      <top/>
      <bottom style="thin">
        <color theme="1" tint="0.24994659260841701"/>
      </bottom>
      <diagonal/>
    </border>
    <border>
      <left/>
      <right/>
      <top style="thin">
        <color theme="1" tint="0.24994659260841701"/>
      </top>
      <bottom style="thin">
        <color theme="1" tint="0.24994659260841701"/>
      </bottom>
      <diagonal/>
    </border>
    <border>
      <left/>
      <right/>
      <top style="thin">
        <color theme="0" tint="-0.34998626667073579"/>
      </top>
      <bottom style="medium">
        <color rgb="FF862633"/>
      </bottom>
      <diagonal/>
    </border>
    <border>
      <left/>
      <right/>
      <top style="thin">
        <color rgb="FF97999B"/>
      </top>
      <bottom style="medium">
        <color rgb="FF862633"/>
      </bottom>
      <diagonal/>
    </border>
    <border>
      <left/>
      <right/>
      <top/>
      <bottom style="thin">
        <color theme="0" tint="-0.34998626667073579"/>
      </bottom>
      <diagonal/>
    </border>
    <border>
      <left/>
      <right/>
      <top/>
      <bottom style="medium">
        <color rgb="FFFFB500"/>
      </bottom>
      <diagonal/>
    </border>
    <border>
      <left/>
      <right/>
      <top style="thin">
        <color rgb="FF97999B"/>
      </top>
      <bottom style="medium">
        <color rgb="FFFFB500"/>
      </bottom>
      <diagonal/>
    </border>
    <border>
      <left/>
      <right/>
      <top/>
      <bottom style="medium">
        <color rgb="FF0070C0"/>
      </bottom>
      <diagonal/>
    </border>
    <border>
      <left/>
      <right/>
      <top style="thin">
        <color rgb="FF97999B"/>
      </top>
      <bottom style="medium">
        <color rgb="FF0070C0"/>
      </bottom>
      <diagonal/>
    </border>
    <border>
      <left/>
      <right/>
      <top/>
      <bottom style="medium">
        <color rgb="FFF58220"/>
      </bottom>
      <diagonal/>
    </border>
    <border>
      <left/>
      <right/>
      <top style="thin">
        <color rgb="FF97999B"/>
      </top>
      <bottom style="medium">
        <color rgb="FFF58220"/>
      </bottom>
      <diagonal/>
    </border>
    <border>
      <left/>
      <right/>
      <top/>
      <bottom style="medium">
        <color rgb="FFEB262C"/>
      </bottom>
      <diagonal/>
    </border>
    <border>
      <left/>
      <right/>
      <top style="thin">
        <color rgb="FF97999B"/>
      </top>
      <bottom style="medium">
        <color rgb="FFEB262C"/>
      </bottom>
      <diagonal/>
    </border>
    <border>
      <left/>
      <right/>
      <top style="thin">
        <color rgb="FF97999B"/>
      </top>
      <bottom style="medium">
        <color rgb="FFFFC000"/>
      </bottom>
      <diagonal/>
    </border>
    <border>
      <left/>
      <right/>
      <top/>
      <bottom style="medium">
        <color rgb="FF1B70B5"/>
      </bottom>
      <diagonal/>
    </border>
    <border>
      <left/>
      <right/>
      <top style="medium">
        <color rgb="FFFFB500"/>
      </top>
      <bottom/>
      <diagonal/>
    </border>
    <border>
      <left/>
      <right/>
      <top/>
      <bottom style="medium">
        <color rgb="FF97999B"/>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58">
    <xf numFmtId="0" fontId="0" fillId="0" borderId="0" xfId="0"/>
    <xf numFmtId="0" fontId="3" fillId="0" borderId="0" xfId="0" applyFont="1"/>
    <xf numFmtId="0" fontId="3" fillId="2" borderId="0" xfId="0" applyFont="1" applyFill="1" applyAlignment="1">
      <alignment horizontal="center"/>
    </xf>
    <xf numFmtId="0" fontId="2" fillId="0" borderId="0" xfId="0" applyFont="1" applyAlignment="1">
      <alignment vertical="center"/>
    </xf>
    <xf numFmtId="0" fontId="2" fillId="0" borderId="0" xfId="0" applyFont="1"/>
    <xf numFmtId="0" fontId="5" fillId="0" borderId="0" xfId="0" applyFont="1" applyAlignment="1">
      <alignment vertical="top"/>
    </xf>
    <xf numFmtId="165" fontId="7" fillId="3" borderId="0" xfId="1" applyNumberFormat="1" applyFont="1" applyFill="1" applyAlignment="1">
      <alignment horizontal="right" vertical="center" wrapText="1" shrinkToFit="1"/>
    </xf>
    <xf numFmtId="0" fontId="6" fillId="4" borderId="0" xfId="0" applyFont="1" applyFill="1" applyAlignment="1">
      <alignment horizontal="right" vertical="center" wrapText="1" shrinkToFit="1"/>
    </xf>
    <xf numFmtId="0" fontId="6" fillId="3" borderId="0" xfId="0" applyFont="1" applyFill="1" applyAlignment="1">
      <alignment horizontal="right" vertical="center" wrapText="1" shrinkToFit="1"/>
    </xf>
    <xf numFmtId="0" fontId="4" fillId="0" borderId="3" xfId="0" applyFont="1" applyBorder="1" applyAlignment="1">
      <alignment vertical="center" wrapText="1"/>
    </xf>
    <xf numFmtId="0" fontId="4" fillId="0" borderId="0" xfId="0" applyFont="1" applyAlignment="1">
      <alignment vertical="center" wrapText="1"/>
    </xf>
    <xf numFmtId="0" fontId="4" fillId="0" borderId="1" xfId="0" applyFont="1" applyBorder="1" applyAlignment="1">
      <alignment vertical="center" wrapText="1"/>
    </xf>
    <xf numFmtId="0" fontId="10" fillId="2" borderId="1" xfId="0" applyFont="1" applyFill="1" applyBorder="1" applyAlignment="1">
      <alignment vertical="center" wrapText="1"/>
    </xf>
    <xf numFmtId="0" fontId="11" fillId="0" borderId="0" xfId="0" applyFont="1" applyAlignment="1">
      <alignment horizontal="right" vertical="center" wrapText="1"/>
    </xf>
    <xf numFmtId="0" fontId="4" fillId="0" borderId="0" xfId="0" applyFont="1" applyAlignment="1">
      <alignment horizontal="right" vertical="center" wrapText="1"/>
    </xf>
    <xf numFmtId="0" fontId="4" fillId="0" borderId="1" xfId="0" applyFont="1" applyBorder="1" applyAlignment="1">
      <alignment horizontal="right" vertical="center" wrapText="1"/>
    </xf>
    <xf numFmtId="0" fontId="4" fillId="0" borderId="4" xfId="0" applyFont="1" applyBorder="1" applyAlignment="1">
      <alignment vertical="center" wrapText="1"/>
    </xf>
    <xf numFmtId="0" fontId="4" fillId="0" borderId="4" xfId="0" applyFont="1" applyBorder="1" applyAlignment="1">
      <alignment horizontal="righ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5" borderId="5" xfId="0" applyFont="1" applyFill="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right" vertical="center" wrapText="1"/>
    </xf>
    <xf numFmtId="0" fontId="14" fillId="2" borderId="1" xfId="0" applyFont="1" applyFill="1" applyBorder="1" applyAlignment="1">
      <alignment vertical="center" wrapText="1"/>
    </xf>
    <xf numFmtId="0" fontId="4" fillId="0" borderId="4" xfId="0" applyFont="1" applyBorder="1" applyAlignment="1">
      <alignment horizontal="right" vertical="center"/>
    </xf>
    <xf numFmtId="0" fontId="4" fillId="0" borderId="0" xfId="0" applyFont="1" applyAlignment="1">
      <alignment horizontal="right" vertical="center"/>
    </xf>
    <xf numFmtId="0" fontId="4" fillId="5" borderId="5" xfId="0" applyFont="1" applyFill="1" applyBorder="1" applyAlignment="1">
      <alignment horizontal="right" vertical="center"/>
    </xf>
    <xf numFmtId="0" fontId="7" fillId="3" borderId="0" xfId="0" applyFont="1" applyFill="1" applyAlignment="1">
      <alignment vertical="center" wrapText="1"/>
    </xf>
    <xf numFmtId="0" fontId="8" fillId="0" borderId="0" xfId="0" applyFont="1" applyAlignment="1">
      <alignment horizontal="right" vertical="center" wrapText="1"/>
    </xf>
    <xf numFmtId="168" fontId="4" fillId="0" borderId="4" xfId="0" applyNumberFormat="1" applyFont="1" applyBorder="1" applyAlignment="1">
      <alignment horizontal="right" vertical="center" wrapText="1"/>
    </xf>
    <xf numFmtId="168" fontId="4" fillId="0" borderId="0" xfId="0" applyNumberFormat="1" applyFont="1" applyAlignment="1">
      <alignment horizontal="right" vertical="center" wrapText="1"/>
    </xf>
    <xf numFmtId="37" fontId="4" fillId="0" borderId="4" xfId="0" applyNumberFormat="1" applyFont="1" applyBorder="1" applyAlignment="1">
      <alignment horizontal="right" vertical="center" wrapText="1"/>
    </xf>
    <xf numFmtId="37" fontId="4" fillId="0" borderId="0" xfId="0" applyNumberFormat="1" applyFont="1" applyAlignment="1">
      <alignment horizontal="right" vertical="center" wrapText="1"/>
    </xf>
    <xf numFmtId="37" fontId="4" fillId="0" borderId="1" xfId="0" applyNumberFormat="1" applyFont="1" applyBorder="1" applyAlignment="1">
      <alignment horizontal="right" vertical="center" wrapText="1"/>
    </xf>
    <xf numFmtId="37" fontId="4" fillId="0" borderId="4" xfId="0" applyNumberFormat="1" applyFont="1" applyBorder="1" applyAlignment="1">
      <alignment horizontal="right" vertical="center"/>
    </xf>
    <xf numFmtId="37" fontId="4" fillId="0" borderId="0" xfId="0" applyNumberFormat="1" applyFont="1" applyAlignment="1">
      <alignment horizontal="right" vertical="center"/>
    </xf>
    <xf numFmtId="37" fontId="4" fillId="5" borderId="5" xfId="0" applyNumberFormat="1" applyFont="1" applyFill="1" applyBorder="1" applyAlignment="1">
      <alignment horizontal="right" vertical="center"/>
    </xf>
    <xf numFmtId="0" fontId="10" fillId="0" borderId="0" xfId="0" applyFont="1" applyAlignment="1">
      <alignment vertical="center" wrapText="1"/>
    </xf>
    <xf numFmtId="166" fontId="4" fillId="0" borderId="0" xfId="0" applyNumberFormat="1" applyFont="1" applyAlignment="1">
      <alignment horizontal="right" vertical="center" wrapText="1"/>
    </xf>
    <xf numFmtId="166" fontId="4" fillId="0" borderId="1" xfId="0" applyNumberFormat="1" applyFont="1" applyBorder="1" applyAlignment="1">
      <alignment horizontal="right" vertical="center" wrapText="1"/>
    </xf>
    <xf numFmtId="0" fontId="11" fillId="0" borderId="0" xfId="0" applyFont="1" applyAlignment="1">
      <alignment vertical="center" wrapText="1"/>
    </xf>
    <xf numFmtId="0" fontId="17" fillId="0" borderId="0" xfId="0" applyFont="1" applyAlignment="1">
      <alignment horizontal="right" vertical="center" wrapText="1"/>
    </xf>
    <xf numFmtId="0" fontId="8" fillId="5" borderId="5" xfId="0" applyFont="1" applyFill="1" applyBorder="1" applyAlignment="1">
      <alignment vertical="center" wrapText="1"/>
    </xf>
    <xf numFmtId="0" fontId="8" fillId="5" borderId="4" xfId="0" applyFont="1" applyFill="1" applyBorder="1" applyAlignment="1">
      <alignment vertical="center" wrapText="1"/>
    </xf>
    <xf numFmtId="0" fontId="17" fillId="0" borderId="4" xfId="0" applyFont="1" applyBorder="1" applyAlignment="1">
      <alignment horizontal="right" vertical="center" wrapText="1"/>
    </xf>
    <xf numFmtId="37" fontId="8" fillId="5" borderId="5" xfId="0" applyNumberFormat="1" applyFont="1" applyFill="1" applyBorder="1" applyAlignment="1">
      <alignment horizontal="right" vertical="center" wrapText="1"/>
    </xf>
    <xf numFmtId="37" fontId="8" fillId="5" borderId="4" xfId="0" applyNumberFormat="1" applyFont="1" applyFill="1" applyBorder="1" applyAlignment="1">
      <alignment horizontal="right" vertical="center" wrapText="1"/>
    </xf>
    <xf numFmtId="37" fontId="17" fillId="0" borderId="0" xfId="0" applyNumberFormat="1" applyFont="1" applyAlignment="1">
      <alignment horizontal="right" vertical="center" wrapText="1"/>
    </xf>
    <xf numFmtId="37" fontId="8" fillId="0" borderId="0" xfId="0" applyNumberFormat="1" applyFont="1" applyAlignment="1">
      <alignment horizontal="right" vertical="center" wrapText="1"/>
    </xf>
    <xf numFmtId="37" fontId="11" fillId="0" borderId="0" xfId="0" applyNumberFormat="1" applyFont="1" applyAlignment="1">
      <alignment horizontal="right" vertical="center" wrapText="1"/>
    </xf>
    <xf numFmtId="168" fontId="8" fillId="5" borderId="5" xfId="0" applyNumberFormat="1" applyFont="1" applyFill="1" applyBorder="1" applyAlignment="1">
      <alignment horizontal="right" vertical="center" wrapText="1"/>
    </xf>
    <xf numFmtId="168" fontId="8" fillId="5" borderId="4" xfId="0" applyNumberFormat="1" applyFont="1" applyFill="1" applyBorder="1" applyAlignment="1">
      <alignment horizontal="right" vertical="center" wrapText="1"/>
    </xf>
    <xf numFmtId="168" fontId="17" fillId="0" borderId="0" xfId="0" applyNumberFormat="1" applyFont="1" applyAlignment="1">
      <alignment horizontal="right" vertical="center" wrapText="1"/>
    </xf>
    <xf numFmtId="0" fontId="11" fillId="0" borderId="4" xfId="0" applyFont="1" applyBorder="1" applyAlignment="1">
      <alignment vertical="center" wrapText="1"/>
    </xf>
    <xf numFmtId="37" fontId="11" fillId="0" borderId="4" xfId="0" applyNumberFormat="1" applyFont="1" applyBorder="1" applyAlignment="1">
      <alignment horizontal="right" vertical="center" wrapText="1"/>
    </xf>
    <xf numFmtId="0" fontId="11" fillId="0" borderId="4" xfId="0" applyFont="1" applyBorder="1" applyAlignment="1">
      <alignment horizontal="right" vertical="center" wrapText="1"/>
    </xf>
    <xf numFmtId="164" fontId="4" fillId="0" borderId="0" xfId="0" applyNumberFormat="1" applyFont="1" applyAlignment="1">
      <alignment horizontal="right" vertical="center" wrapText="1"/>
    </xf>
    <xf numFmtId="165" fontId="4" fillId="0" borderId="0" xfId="0" applyNumberFormat="1" applyFont="1" applyAlignment="1">
      <alignment horizontal="right" vertical="center" wrapText="1"/>
    </xf>
    <xf numFmtId="164" fontId="4" fillId="0" borderId="4" xfId="0" applyNumberFormat="1" applyFont="1" applyBorder="1" applyAlignment="1">
      <alignment horizontal="right" vertical="center" wrapText="1"/>
    </xf>
    <xf numFmtId="165" fontId="4" fillId="0" borderId="4" xfId="0" applyNumberFormat="1" applyFont="1" applyBorder="1" applyAlignment="1">
      <alignment horizontal="right" vertical="center" wrapText="1"/>
    </xf>
    <xf numFmtId="164" fontId="8" fillId="5" borderId="5" xfId="0" applyNumberFormat="1" applyFont="1" applyFill="1" applyBorder="1" applyAlignment="1">
      <alignment horizontal="right" vertical="center" wrapText="1"/>
    </xf>
    <xf numFmtId="165" fontId="8" fillId="5" borderId="5" xfId="0" applyNumberFormat="1" applyFont="1" applyFill="1" applyBorder="1" applyAlignment="1">
      <alignment horizontal="right" vertical="center" wrapText="1"/>
    </xf>
    <xf numFmtId="164" fontId="8" fillId="5" borderId="4" xfId="0" applyNumberFormat="1" applyFont="1" applyFill="1" applyBorder="1" applyAlignment="1">
      <alignment horizontal="right" vertical="center" wrapText="1"/>
    </xf>
    <xf numFmtId="165" fontId="8" fillId="5" borderId="4" xfId="0" applyNumberFormat="1" applyFont="1" applyFill="1" applyBorder="1" applyAlignment="1">
      <alignment horizontal="right" vertical="center" wrapText="1"/>
    </xf>
    <xf numFmtId="164" fontId="17" fillId="0" borderId="0" xfId="0" applyNumberFormat="1" applyFont="1" applyAlignment="1">
      <alignment horizontal="right" vertical="center" wrapText="1"/>
    </xf>
    <xf numFmtId="166" fontId="17" fillId="0" borderId="0" xfId="0" applyNumberFormat="1" applyFont="1" applyAlignment="1">
      <alignment horizontal="right" vertical="center" wrapText="1"/>
    </xf>
    <xf numFmtId="165" fontId="17" fillId="0" borderId="0" xfId="0" applyNumberFormat="1" applyFont="1" applyAlignment="1">
      <alignment horizontal="right" vertical="center" wrapText="1"/>
    </xf>
    <xf numFmtId="164" fontId="8" fillId="0" borderId="0" xfId="0" applyNumberFormat="1" applyFont="1" applyAlignment="1">
      <alignment horizontal="right" vertical="center" wrapText="1"/>
    </xf>
    <xf numFmtId="167" fontId="17" fillId="0" borderId="0" xfId="0" applyNumberFormat="1" applyFont="1" applyAlignment="1">
      <alignment horizontal="right" vertical="center" wrapText="1"/>
    </xf>
    <xf numFmtId="43" fontId="4" fillId="0" borderId="0" xfId="0" applyNumberFormat="1" applyFont="1" applyAlignment="1">
      <alignment horizontal="right" vertical="center" wrapText="1"/>
    </xf>
    <xf numFmtId="169" fontId="4" fillId="0" borderId="0" xfId="0" applyNumberFormat="1" applyFont="1" applyAlignment="1">
      <alignment horizontal="right" vertical="center" wrapText="1"/>
    </xf>
    <xf numFmtId="167" fontId="4" fillId="0" borderId="0" xfId="0" applyNumberFormat="1" applyFont="1" applyAlignment="1">
      <alignment horizontal="right" vertical="center" wrapText="1"/>
    </xf>
    <xf numFmtId="169" fontId="4" fillId="0" borderId="4" xfId="0" applyNumberFormat="1" applyFont="1" applyBorder="1" applyAlignment="1">
      <alignment horizontal="right" vertical="center" wrapText="1"/>
    </xf>
    <xf numFmtId="0" fontId="11" fillId="0" borderId="8" xfId="0" applyFont="1" applyBorder="1" applyAlignment="1">
      <alignment vertical="center" wrapText="1"/>
    </xf>
    <xf numFmtId="0" fontId="11" fillId="0" borderId="8" xfId="0" applyFont="1" applyBorder="1" applyAlignment="1">
      <alignment horizontal="right" vertical="center" wrapText="1"/>
    </xf>
    <xf numFmtId="0" fontId="4" fillId="0" borderId="8" xfId="0" applyFont="1" applyBorder="1" applyAlignment="1">
      <alignment horizontal="right" vertical="center" wrapText="1"/>
    </xf>
    <xf numFmtId="165" fontId="8" fillId="0" borderId="0" xfId="0" applyNumberFormat="1" applyFont="1" applyAlignment="1">
      <alignment horizontal="right" vertical="center" wrapText="1"/>
    </xf>
    <xf numFmtId="0" fontId="4" fillId="0" borderId="0" xfId="0" applyFont="1" applyAlignment="1">
      <alignment horizontal="center" vertical="center" wrapText="1"/>
    </xf>
    <xf numFmtId="0" fontId="10" fillId="2" borderId="0" xfId="0" applyFont="1" applyFill="1" applyAlignment="1">
      <alignment horizontal="center" vertical="center" wrapText="1"/>
    </xf>
    <xf numFmtId="0" fontId="15" fillId="0" borderId="0" xfId="0" applyFont="1" applyAlignment="1">
      <alignment horizontal="center" vertical="center" wrapText="1"/>
    </xf>
    <xf numFmtId="0" fontId="8" fillId="0" borderId="0" xfId="0" applyFont="1" applyAlignment="1">
      <alignment horizontal="center" vertical="center" wrapText="1"/>
    </xf>
    <xf numFmtId="0" fontId="4" fillId="0" borderId="1" xfId="0" applyFont="1" applyBorder="1" applyAlignment="1">
      <alignment horizontal="center" vertical="center" wrapText="1"/>
    </xf>
    <xf numFmtId="0" fontId="15" fillId="0" borderId="1" xfId="0" applyFont="1" applyBorder="1" applyAlignment="1">
      <alignment horizontal="right" vertical="center" wrapText="1"/>
    </xf>
    <xf numFmtId="0" fontId="19" fillId="0" borderId="1" xfId="0" applyFont="1" applyBorder="1" applyAlignment="1">
      <alignment horizontal="right" vertical="center" wrapText="1"/>
    </xf>
    <xf numFmtId="10" fontId="8" fillId="0" borderId="0" xfId="0" applyNumberFormat="1" applyFont="1" applyAlignment="1">
      <alignment horizontal="right" vertical="center" wrapText="1"/>
    </xf>
    <xf numFmtId="10" fontId="8" fillId="0" borderId="2" xfId="0" applyNumberFormat="1" applyFont="1" applyBorder="1" applyAlignment="1">
      <alignment horizontal="right" vertical="center" wrapText="1"/>
    </xf>
    <xf numFmtId="0" fontId="4" fillId="0" borderId="2" xfId="0" applyFont="1" applyBorder="1" applyAlignment="1">
      <alignment horizontal="right" vertical="center" wrapText="1"/>
    </xf>
    <xf numFmtId="0" fontId="15" fillId="0" borderId="4" xfId="0" applyFont="1" applyBorder="1" applyAlignment="1">
      <alignment horizontal="center" vertical="center" wrapText="1"/>
    </xf>
    <xf numFmtId="167" fontId="4" fillId="0" borderId="4" xfId="0" applyNumberFormat="1" applyFont="1" applyBorder="1" applyAlignment="1">
      <alignment horizontal="right" vertical="center"/>
    </xf>
    <xf numFmtId="167" fontId="4" fillId="0" borderId="0" xfId="0" applyNumberFormat="1" applyFont="1" applyAlignment="1">
      <alignment horizontal="right" vertical="center"/>
    </xf>
    <xf numFmtId="167" fontId="4" fillId="5" borderId="5" xfId="0" applyNumberFormat="1" applyFont="1" applyFill="1" applyBorder="1" applyAlignment="1">
      <alignment horizontal="right" vertical="center"/>
    </xf>
    <xf numFmtId="167" fontId="4" fillId="0" borderId="1" xfId="0" applyNumberFormat="1" applyFont="1" applyBorder="1" applyAlignment="1">
      <alignment horizontal="right" vertical="center" wrapText="1"/>
    </xf>
    <xf numFmtId="0" fontId="4" fillId="0" borderId="7" xfId="0" applyFont="1" applyBorder="1" applyAlignment="1">
      <alignment horizontal="right" vertical="center" wrapText="1"/>
    </xf>
    <xf numFmtId="167" fontId="4" fillId="0" borderId="4" xfId="0" applyNumberFormat="1" applyFont="1" applyBorder="1" applyAlignment="1">
      <alignment horizontal="right" vertical="center" wrapText="1"/>
    </xf>
    <xf numFmtId="167" fontId="8" fillId="5" borderId="5" xfId="0" applyNumberFormat="1" applyFont="1" applyFill="1" applyBorder="1" applyAlignment="1">
      <alignment horizontal="right" vertical="center" wrapText="1"/>
    </xf>
    <xf numFmtId="167" fontId="8" fillId="5" borderId="4" xfId="0" applyNumberFormat="1" applyFont="1" applyFill="1" applyBorder="1" applyAlignment="1">
      <alignment horizontal="right" vertical="center" wrapText="1"/>
    </xf>
    <xf numFmtId="164" fontId="4" fillId="0" borderId="3" xfId="0" applyNumberFormat="1" applyFont="1" applyBorder="1" applyAlignment="1">
      <alignment horizontal="right" vertical="center" wrapText="1"/>
    </xf>
    <xf numFmtId="165" fontId="4" fillId="0" borderId="3" xfId="0" applyNumberFormat="1" applyFont="1" applyBorder="1" applyAlignment="1">
      <alignment horizontal="right" vertical="center" wrapText="1"/>
    </xf>
    <xf numFmtId="164" fontId="3" fillId="0" borderId="0" xfId="0" applyNumberFormat="1" applyFont="1"/>
    <xf numFmtId="164" fontId="4" fillId="5" borderId="5" xfId="0" applyNumberFormat="1" applyFont="1" applyFill="1" applyBorder="1" applyAlignment="1">
      <alignment horizontal="right" vertical="center" wrapText="1"/>
    </xf>
    <xf numFmtId="165" fontId="4" fillId="5" borderId="5" xfId="0" applyNumberFormat="1" applyFont="1" applyFill="1" applyBorder="1" applyAlignment="1">
      <alignment horizontal="right" vertical="center" wrapText="1"/>
    </xf>
    <xf numFmtId="164" fontId="4" fillId="0" borderId="5" xfId="0" applyNumberFormat="1" applyFont="1" applyBorder="1" applyAlignment="1">
      <alignment horizontal="right" vertical="center" wrapText="1"/>
    </xf>
    <xf numFmtId="165" fontId="4" fillId="0" borderId="5" xfId="0" applyNumberFormat="1" applyFont="1" applyBorder="1" applyAlignment="1">
      <alignment horizontal="right" vertical="center" wrapText="1"/>
    </xf>
    <xf numFmtId="164" fontId="4" fillId="0" borderId="6" xfId="0" applyNumberFormat="1" applyFont="1" applyBorder="1" applyAlignment="1">
      <alignment horizontal="right" vertical="center" wrapText="1"/>
    </xf>
    <xf numFmtId="43" fontId="4" fillId="0" borderId="6" xfId="0" applyNumberFormat="1" applyFont="1" applyBorder="1" applyAlignment="1">
      <alignment horizontal="right" vertical="center" wrapText="1"/>
    </xf>
    <xf numFmtId="165" fontId="4" fillId="0" borderId="6" xfId="0" applyNumberFormat="1" applyFont="1" applyBorder="1" applyAlignment="1">
      <alignment horizontal="right" vertical="center" wrapText="1"/>
    </xf>
    <xf numFmtId="164" fontId="12" fillId="0" borderId="0" xfId="0" applyNumberFormat="1" applyFont="1" applyAlignment="1">
      <alignment horizontal="right" vertical="center" wrapText="1"/>
    </xf>
    <xf numFmtId="166" fontId="13" fillId="5" borderId="5" xfId="0" applyNumberFormat="1" applyFont="1" applyFill="1" applyBorder="1" applyAlignment="1">
      <alignment horizontal="right" vertical="center" wrapText="1"/>
    </xf>
    <xf numFmtId="164" fontId="4" fillId="0" borderId="1" xfId="0" applyNumberFormat="1" applyFont="1" applyBorder="1" applyAlignment="1">
      <alignment horizontal="right" vertical="center" wrapText="1"/>
    </xf>
    <xf numFmtId="165" fontId="4" fillId="0" borderId="1" xfId="0" applyNumberFormat="1" applyFont="1" applyBorder="1" applyAlignment="1">
      <alignment horizontal="right" vertical="center" wrapText="1"/>
    </xf>
    <xf numFmtId="164" fontId="11" fillId="0" borderId="1" xfId="0" applyNumberFormat="1" applyFont="1" applyBorder="1" applyAlignment="1">
      <alignment horizontal="right" vertical="center" wrapText="1"/>
    </xf>
    <xf numFmtId="9" fontId="13" fillId="0" borderId="0" xfId="0" applyNumberFormat="1" applyFont="1" applyAlignment="1">
      <alignment horizontal="right" vertical="center" wrapText="1"/>
    </xf>
    <xf numFmtId="166" fontId="13" fillId="0" borderId="0" xfId="0" applyNumberFormat="1" applyFont="1" applyAlignment="1">
      <alignment horizontal="right" vertical="center" wrapText="1"/>
    </xf>
    <xf numFmtId="171" fontId="11" fillId="0" borderId="1" xfId="0" applyNumberFormat="1" applyFont="1" applyBorder="1" applyAlignment="1">
      <alignment horizontal="right" vertical="center" wrapText="1"/>
    </xf>
    <xf numFmtId="165" fontId="4" fillId="0" borderId="0" xfId="1" applyNumberFormat="1" applyFont="1" applyAlignment="1">
      <alignment horizontal="right" vertical="center" wrapText="1"/>
    </xf>
    <xf numFmtId="43" fontId="8" fillId="0" borderId="0" xfId="1" applyFont="1" applyAlignment="1">
      <alignment horizontal="right" vertical="center" wrapText="1"/>
    </xf>
    <xf numFmtId="43" fontId="8" fillId="0" borderId="2" xfId="1" applyFont="1" applyBorder="1" applyAlignment="1">
      <alignment horizontal="right" vertical="center" wrapText="1"/>
    </xf>
    <xf numFmtId="172" fontId="8" fillId="0" borderId="0" xfId="1" applyNumberFormat="1" applyFont="1" applyAlignment="1">
      <alignment horizontal="right" vertical="center" wrapText="1"/>
    </xf>
    <xf numFmtId="172" fontId="8" fillId="0" borderId="2" xfId="1" applyNumberFormat="1" applyFont="1" applyBorder="1" applyAlignment="1">
      <alignment horizontal="right" vertical="center" wrapText="1"/>
    </xf>
    <xf numFmtId="3" fontId="21" fillId="0" borderId="3" xfId="0" applyNumberFormat="1" applyFont="1" applyBorder="1" applyAlignment="1">
      <alignment horizontal="right" vertical="center" wrapText="1"/>
    </xf>
    <xf numFmtId="3" fontId="21" fillId="0" borderId="0" xfId="0" applyNumberFormat="1" applyFont="1" applyAlignment="1">
      <alignment horizontal="right" vertical="center" wrapText="1"/>
    </xf>
    <xf numFmtId="0" fontId="21" fillId="0" borderId="0" xfId="0" applyFont="1" applyAlignment="1">
      <alignment horizontal="right" vertical="center" wrapText="1"/>
    </xf>
    <xf numFmtId="166" fontId="11" fillId="0" borderId="1" xfId="0" applyNumberFormat="1" applyFont="1" applyBorder="1" applyAlignment="1">
      <alignment horizontal="right" vertical="center" wrapText="1"/>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164" fontId="26" fillId="0" borderId="0" xfId="1" applyNumberFormat="1" applyFont="1" applyAlignment="1">
      <alignment vertical="center"/>
    </xf>
    <xf numFmtId="164" fontId="29" fillId="0" borderId="0" xfId="1" applyNumberFormat="1" applyFont="1" applyFill="1" applyBorder="1" applyAlignment="1">
      <alignment horizontal="center" vertical="center" wrapText="1"/>
    </xf>
    <xf numFmtId="164" fontId="29" fillId="0" borderId="0" xfId="1" applyNumberFormat="1" applyFont="1" applyFill="1" applyBorder="1" applyAlignment="1">
      <alignment vertical="center"/>
    </xf>
    <xf numFmtId="0" fontId="30" fillId="0" borderId="0" xfId="0" applyFont="1" applyAlignment="1">
      <alignment vertical="center"/>
    </xf>
    <xf numFmtId="164" fontId="31" fillId="0" borderId="12" xfId="1" applyNumberFormat="1" applyFont="1" applyBorder="1" applyAlignment="1">
      <alignment horizontal="center" vertical="center" wrapText="1"/>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164" fontId="31" fillId="0" borderId="0" xfId="1" applyNumberFormat="1" applyFont="1" applyBorder="1" applyAlignment="1">
      <alignment horizontal="center" vertical="center"/>
    </xf>
    <xf numFmtId="0" fontId="31" fillId="0" borderId="0" xfId="0" applyFont="1" applyAlignment="1">
      <alignment horizontal="center" vertical="center"/>
    </xf>
    <xf numFmtId="0" fontId="30" fillId="0" borderId="13" xfId="0" applyFont="1" applyBorder="1" applyAlignment="1">
      <alignment vertical="center"/>
    </xf>
    <xf numFmtId="0" fontId="30" fillId="0" borderId="14" xfId="0" applyFont="1" applyBorder="1" applyAlignment="1">
      <alignment vertical="center"/>
    </xf>
    <xf numFmtId="0" fontId="31" fillId="7" borderId="14" xfId="0" applyFont="1" applyFill="1" applyBorder="1" applyAlignment="1">
      <alignment vertical="center"/>
    </xf>
    <xf numFmtId="0" fontId="34" fillId="0" borderId="0" xfId="0" applyFont="1" applyAlignment="1">
      <alignment vertical="center"/>
    </xf>
    <xf numFmtId="9" fontId="26" fillId="0" borderId="0" xfId="2" applyFont="1" applyAlignment="1">
      <alignment vertical="center"/>
    </xf>
    <xf numFmtId="164" fontId="34" fillId="0" borderId="0" xfId="0" applyNumberFormat="1" applyFont="1" applyAlignment="1">
      <alignment vertical="center"/>
    </xf>
    <xf numFmtId="0" fontId="31" fillId="4" borderId="0" xfId="0" applyFont="1" applyFill="1" applyAlignment="1">
      <alignment vertical="center"/>
    </xf>
    <xf numFmtId="167" fontId="34" fillId="0" borderId="0" xfId="0" applyNumberFormat="1" applyFont="1" applyAlignment="1">
      <alignment vertical="center"/>
    </xf>
    <xf numFmtId="0" fontId="35" fillId="0" borderId="0" xfId="0" applyFont="1" applyAlignment="1">
      <alignment vertical="center"/>
    </xf>
    <xf numFmtId="164" fontId="35" fillId="0" borderId="0" xfId="1" applyNumberFormat="1" applyFont="1" applyAlignment="1">
      <alignment vertical="center"/>
    </xf>
    <xf numFmtId="0" fontId="36"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39" fillId="0" borderId="0" xfId="0" applyFont="1"/>
    <xf numFmtId="164" fontId="34" fillId="0" borderId="0" xfId="1" applyNumberFormat="1" applyFont="1" applyAlignment="1">
      <alignment vertical="center"/>
    </xf>
    <xf numFmtId="165" fontId="34" fillId="0" borderId="0" xfId="1" applyNumberFormat="1" applyFont="1" applyAlignment="1">
      <alignment vertical="center"/>
    </xf>
    <xf numFmtId="5" fontId="34" fillId="0" borderId="0" xfId="0" applyNumberFormat="1" applyFont="1" applyAlignment="1">
      <alignment vertical="center"/>
    </xf>
    <xf numFmtId="173" fontId="40" fillId="0" borderId="0" xfId="1" applyNumberFormat="1" applyFont="1" applyAlignment="1">
      <alignment vertical="center"/>
    </xf>
    <xf numFmtId="43" fontId="34" fillId="0" borderId="0" xfId="0" applyNumberFormat="1" applyFont="1" applyAlignment="1">
      <alignment vertical="center"/>
    </xf>
    <xf numFmtId="0" fontId="41" fillId="0" borderId="0" xfId="0" applyFont="1" applyAlignment="1">
      <alignment horizontal="center" vertical="center"/>
    </xf>
    <xf numFmtId="164" fontId="26" fillId="0" borderId="0" xfId="0" applyNumberFormat="1" applyFont="1" applyAlignment="1">
      <alignment vertical="center"/>
    </xf>
    <xf numFmtId="164" fontId="3" fillId="0" borderId="3" xfId="0" applyNumberFormat="1" applyFont="1" applyBorder="1"/>
    <xf numFmtId="164" fontId="21" fillId="0" borderId="3" xfId="0" applyNumberFormat="1" applyFont="1" applyBorder="1" applyAlignment="1">
      <alignment horizontal="right" vertical="center" wrapText="1"/>
    </xf>
    <xf numFmtId="165" fontId="21" fillId="0" borderId="3" xfId="0" applyNumberFormat="1" applyFont="1" applyBorder="1" applyAlignment="1">
      <alignment horizontal="right" vertical="center" wrapText="1"/>
    </xf>
    <xf numFmtId="164" fontId="21" fillId="0" borderId="0" xfId="0" applyNumberFormat="1" applyFont="1" applyAlignment="1">
      <alignment horizontal="right" vertical="center" wrapText="1"/>
    </xf>
    <xf numFmtId="165" fontId="21" fillId="0" borderId="0" xfId="0" applyNumberFormat="1" applyFont="1" applyAlignment="1">
      <alignment horizontal="right" vertical="center" wrapText="1"/>
    </xf>
    <xf numFmtId="164" fontId="21" fillId="0" borderId="4" xfId="0" applyNumberFormat="1" applyFont="1" applyBorder="1" applyAlignment="1">
      <alignment horizontal="right" vertical="center" wrapText="1"/>
    </xf>
    <xf numFmtId="165" fontId="21" fillId="0" borderId="4" xfId="0" applyNumberFormat="1" applyFont="1" applyBorder="1" applyAlignment="1">
      <alignment horizontal="right" vertical="center" wrapText="1"/>
    </xf>
    <xf numFmtId="164" fontId="42" fillId="0" borderId="1" xfId="0" applyNumberFormat="1" applyFont="1" applyBorder="1" applyAlignment="1">
      <alignment horizontal="right" vertical="center" wrapText="1"/>
    </xf>
    <xf numFmtId="165" fontId="23" fillId="0" borderId="1" xfId="0" applyNumberFormat="1" applyFont="1" applyBorder="1" applyAlignment="1">
      <alignment horizontal="right" vertical="center" wrapText="1"/>
    </xf>
    <xf numFmtId="164" fontId="30" fillId="0" borderId="13" xfId="1" applyNumberFormat="1" applyFont="1" applyBorder="1" applyAlignment="1">
      <alignment horizontal="right" vertical="center" indent="2"/>
    </xf>
    <xf numFmtId="43" fontId="30" fillId="0" borderId="13" xfId="1" applyFont="1" applyBorder="1" applyAlignment="1">
      <alignment horizontal="right" vertical="center" indent="2"/>
    </xf>
    <xf numFmtId="164" fontId="30" fillId="0" borderId="14" xfId="1" applyNumberFormat="1" applyFont="1" applyBorder="1" applyAlignment="1">
      <alignment horizontal="right" vertical="center" indent="2"/>
    </xf>
    <xf numFmtId="164" fontId="31" fillId="7" borderId="14" xfId="1" applyNumberFormat="1" applyFont="1" applyFill="1" applyBorder="1" applyAlignment="1">
      <alignment horizontal="right" vertical="center" indent="2"/>
    </xf>
    <xf numFmtId="164" fontId="31" fillId="4" borderId="0" xfId="1" applyNumberFormat="1" applyFont="1" applyFill="1" applyBorder="1" applyAlignment="1">
      <alignment horizontal="right" vertical="center" indent="2"/>
    </xf>
    <xf numFmtId="164" fontId="30" fillId="4" borderId="0" xfId="1" applyNumberFormat="1" applyFont="1" applyFill="1" applyBorder="1" applyAlignment="1">
      <alignment horizontal="right" vertical="center" indent="2"/>
    </xf>
    <xf numFmtId="167" fontId="11" fillId="0" borderId="0" xfId="0" applyNumberFormat="1" applyFont="1" applyAlignment="1">
      <alignment horizontal="right" vertical="center" wrapText="1"/>
    </xf>
    <xf numFmtId="169" fontId="11" fillId="0" borderId="0" xfId="0" applyNumberFormat="1" applyFont="1" applyAlignment="1">
      <alignment horizontal="right" vertical="center" wrapText="1"/>
    </xf>
    <xf numFmtId="165" fontId="4" fillId="0" borderId="16" xfId="0" applyNumberFormat="1" applyFont="1" applyBorder="1" applyAlignment="1">
      <alignment horizontal="right" vertical="center" wrapText="1"/>
    </xf>
    <xf numFmtId="3" fontId="22" fillId="0" borderId="0" xfId="0" applyNumberFormat="1" applyFont="1" applyAlignment="1">
      <alignment vertical="center" wrapText="1"/>
    </xf>
    <xf numFmtId="0" fontId="4" fillId="0" borderId="17" xfId="0" applyFont="1" applyBorder="1" applyAlignment="1">
      <alignment vertical="center" wrapText="1"/>
    </xf>
    <xf numFmtId="3" fontId="22" fillId="0" borderId="17" xfId="0" applyNumberFormat="1" applyFont="1" applyBorder="1" applyAlignment="1">
      <alignment vertical="center" wrapText="1"/>
    </xf>
    <xf numFmtId="165" fontId="8" fillId="0" borderId="17" xfId="0" applyNumberFormat="1" applyFont="1" applyBorder="1" applyAlignment="1">
      <alignment horizontal="right" vertical="center" wrapText="1"/>
    </xf>
    <xf numFmtId="3" fontId="23" fillId="6" borderId="15" xfId="0" applyNumberFormat="1" applyFont="1" applyFill="1" applyBorder="1" applyAlignment="1">
      <alignment horizontal="right" vertical="center" wrapText="1"/>
    </xf>
    <xf numFmtId="0" fontId="4" fillId="5" borderId="7" xfId="0" applyFont="1" applyFill="1" applyBorder="1" applyAlignment="1">
      <alignment vertical="center" wrapText="1"/>
    </xf>
    <xf numFmtId="37" fontId="4" fillId="5" borderId="4" xfId="0" applyNumberFormat="1" applyFont="1" applyFill="1" applyBorder="1" applyAlignment="1">
      <alignment horizontal="right" vertical="center"/>
    </xf>
    <xf numFmtId="0" fontId="4" fillId="5" borderId="4" xfId="0" applyFont="1" applyFill="1" applyBorder="1" applyAlignment="1">
      <alignment horizontal="right" vertical="center"/>
    </xf>
    <xf numFmtId="167" fontId="4" fillId="5" borderId="4" xfId="0" applyNumberFormat="1" applyFont="1" applyFill="1" applyBorder="1" applyAlignment="1">
      <alignment horizontal="right" vertical="center"/>
    </xf>
    <xf numFmtId="165" fontId="4" fillId="5" borderId="4" xfId="1" applyNumberFormat="1" applyFont="1" applyFill="1" applyBorder="1" applyAlignment="1">
      <alignment horizontal="right" vertical="center"/>
    </xf>
    <xf numFmtId="0" fontId="4" fillId="0" borderId="18" xfId="0" applyFont="1" applyBorder="1"/>
    <xf numFmtId="0" fontId="11" fillId="0" borderId="18" xfId="0" applyFont="1" applyBorder="1" applyAlignment="1">
      <alignment horizontal="right" vertical="center" wrapText="1"/>
    </xf>
    <xf numFmtId="37" fontId="4" fillId="0" borderId="19" xfId="0" applyNumberFormat="1" applyFont="1" applyBorder="1" applyAlignment="1">
      <alignment horizontal="right" vertical="center" wrapText="1"/>
    </xf>
    <xf numFmtId="0" fontId="17" fillId="0" borderId="19" xfId="0" applyFont="1" applyBorder="1" applyAlignment="1">
      <alignment horizontal="right" vertical="center" wrapText="1"/>
    </xf>
    <xf numFmtId="168" fontId="4" fillId="0" borderId="19" xfId="0" applyNumberFormat="1" applyFont="1" applyBorder="1" applyAlignment="1">
      <alignment horizontal="right" vertical="center" wrapText="1"/>
    </xf>
    <xf numFmtId="0" fontId="10" fillId="8" borderId="0" xfId="0" applyFont="1" applyFill="1" applyAlignment="1">
      <alignment vertical="center" wrapText="1"/>
    </xf>
    <xf numFmtId="0" fontId="4" fillId="0" borderId="18" xfId="0" applyFont="1" applyBorder="1" applyAlignment="1">
      <alignment vertical="center" wrapText="1"/>
    </xf>
    <xf numFmtId="165" fontId="4" fillId="0" borderId="18" xfId="1" applyNumberFormat="1" applyFont="1" applyBorder="1" applyAlignment="1">
      <alignment horizontal="right" vertical="center" wrapText="1"/>
    </xf>
    <xf numFmtId="168" fontId="4" fillId="0" borderId="18" xfId="0" applyNumberFormat="1" applyFont="1" applyBorder="1" applyAlignment="1">
      <alignment horizontal="right" vertical="center" wrapText="1"/>
    </xf>
    <xf numFmtId="0" fontId="4" fillId="0" borderId="18" xfId="0" applyFont="1" applyBorder="1" applyAlignment="1">
      <alignment horizontal="right" vertical="center" wrapText="1"/>
    </xf>
    <xf numFmtId="0" fontId="4" fillId="0" borderId="20" xfId="0" applyFont="1" applyBorder="1"/>
    <xf numFmtId="0" fontId="11" fillId="0" borderId="20" xfId="0" applyFont="1" applyBorder="1" applyAlignment="1">
      <alignment horizontal="right" vertical="center" wrapText="1"/>
    </xf>
    <xf numFmtId="0" fontId="4" fillId="0" borderId="21" xfId="0" applyFont="1" applyBorder="1" applyAlignment="1">
      <alignment vertical="center" wrapText="1"/>
    </xf>
    <xf numFmtId="164" fontId="4" fillId="0" borderId="21" xfId="0" applyNumberFormat="1" applyFont="1" applyBorder="1" applyAlignment="1">
      <alignment horizontal="right" vertical="center" wrapText="1"/>
    </xf>
    <xf numFmtId="0" fontId="17" fillId="0" borderId="21" xfId="0" applyFont="1" applyBorder="1" applyAlignment="1">
      <alignment horizontal="right" vertical="center" wrapText="1"/>
    </xf>
    <xf numFmtId="165" fontId="17" fillId="0" borderId="21" xfId="0" applyNumberFormat="1" applyFont="1" applyBorder="1" applyAlignment="1">
      <alignment horizontal="right" vertical="center" wrapText="1"/>
    </xf>
    <xf numFmtId="165" fontId="4" fillId="0" borderId="21" xfId="0" applyNumberFormat="1" applyFont="1" applyBorder="1" applyAlignment="1">
      <alignment horizontal="right" vertical="center" wrapText="1"/>
    </xf>
    <xf numFmtId="0" fontId="10" fillId="9" borderId="0" xfId="0" applyFont="1" applyFill="1" applyAlignment="1">
      <alignment vertical="center" wrapText="1"/>
    </xf>
    <xf numFmtId="170" fontId="4" fillId="0" borderId="20" xfId="0" applyNumberFormat="1" applyFont="1" applyBorder="1" applyAlignment="1">
      <alignment horizontal="right" vertical="center" wrapText="1"/>
    </xf>
    <xf numFmtId="165" fontId="4" fillId="0" borderId="20" xfId="0" applyNumberFormat="1" applyFont="1" applyBorder="1" applyAlignment="1">
      <alignment horizontal="right" vertical="center" wrapText="1"/>
    </xf>
    <xf numFmtId="0" fontId="4" fillId="0" borderId="22" xfId="0" applyFont="1" applyBorder="1"/>
    <xf numFmtId="0" fontId="11" fillId="0" borderId="22" xfId="0" applyFont="1" applyBorder="1" applyAlignment="1">
      <alignment horizontal="right" vertical="center" wrapText="1"/>
    </xf>
    <xf numFmtId="0" fontId="4" fillId="0" borderId="23" xfId="0" applyFont="1" applyBorder="1" applyAlignment="1">
      <alignment vertical="center" wrapText="1"/>
    </xf>
    <xf numFmtId="164" fontId="4" fillId="0" borderId="23" xfId="0" applyNumberFormat="1" applyFont="1" applyBorder="1" applyAlignment="1">
      <alignment horizontal="right" vertical="center" wrapText="1"/>
    </xf>
    <xf numFmtId="0" fontId="17" fillId="0" borderId="23" xfId="0" applyFont="1" applyBorder="1" applyAlignment="1">
      <alignment horizontal="right" vertical="center" wrapText="1"/>
    </xf>
    <xf numFmtId="165" fontId="17" fillId="0" borderId="23" xfId="0" applyNumberFormat="1" applyFont="1" applyBorder="1" applyAlignment="1">
      <alignment horizontal="right" vertical="center" wrapText="1"/>
    </xf>
    <xf numFmtId="165" fontId="4" fillId="0" borderId="23" xfId="0" applyNumberFormat="1" applyFont="1" applyBorder="1" applyAlignment="1">
      <alignment horizontal="right" vertical="center" wrapText="1"/>
    </xf>
    <xf numFmtId="0" fontId="10" fillId="10" borderId="0" xfId="0" applyFont="1" applyFill="1" applyAlignment="1">
      <alignment vertical="center" wrapText="1"/>
    </xf>
    <xf numFmtId="0" fontId="4" fillId="0" borderId="22" xfId="0" applyFont="1" applyBorder="1" applyAlignment="1">
      <alignment vertical="center" wrapText="1"/>
    </xf>
    <xf numFmtId="165" fontId="4" fillId="0" borderId="22" xfId="0" applyNumberFormat="1" applyFont="1" applyBorder="1" applyAlignment="1">
      <alignment horizontal="right" vertical="center" wrapText="1"/>
    </xf>
    <xf numFmtId="0" fontId="4" fillId="0" borderId="22" xfId="0" applyFont="1" applyBorder="1" applyAlignment="1">
      <alignment horizontal="right" vertical="center" wrapText="1"/>
    </xf>
    <xf numFmtId="0" fontId="4" fillId="0" borderId="24" xfId="0" applyFont="1" applyBorder="1"/>
    <xf numFmtId="0" fontId="11" fillId="0" borderId="24" xfId="0" applyFont="1" applyBorder="1" applyAlignment="1">
      <alignment horizontal="right" vertical="center" wrapText="1"/>
    </xf>
    <xf numFmtId="0" fontId="4" fillId="0" borderId="25" xfId="0" applyFont="1" applyBorder="1" applyAlignment="1">
      <alignment vertical="center" wrapText="1"/>
    </xf>
    <xf numFmtId="164" fontId="4" fillId="0" borderId="25" xfId="0" applyNumberFormat="1" applyFont="1" applyBorder="1" applyAlignment="1">
      <alignment horizontal="right" vertical="center" wrapText="1"/>
    </xf>
    <xf numFmtId="165" fontId="17" fillId="0" borderId="25" xfId="0" applyNumberFormat="1" applyFont="1" applyBorder="1" applyAlignment="1">
      <alignment horizontal="right" vertical="center" wrapText="1"/>
    </xf>
    <xf numFmtId="165" fontId="20" fillId="0" borderId="25" xfId="0" applyNumberFormat="1" applyFont="1" applyBorder="1" applyAlignment="1">
      <alignment horizontal="right" vertical="center" wrapText="1"/>
    </xf>
    <xf numFmtId="0" fontId="10" fillId="11" borderId="0" xfId="0" applyFont="1" applyFill="1" applyAlignment="1">
      <alignment vertical="center" wrapText="1"/>
    </xf>
    <xf numFmtId="0" fontId="4" fillId="0" borderId="24" xfId="0" applyFont="1" applyBorder="1" applyAlignment="1">
      <alignment vertical="center" wrapText="1"/>
    </xf>
    <xf numFmtId="165" fontId="11" fillId="0" borderId="24" xfId="0" applyNumberFormat="1" applyFont="1" applyBorder="1" applyAlignment="1">
      <alignment horizontal="right" vertical="center" wrapText="1"/>
    </xf>
    <xf numFmtId="0" fontId="4" fillId="0" borderId="26" xfId="0" applyFont="1" applyBorder="1" applyAlignment="1">
      <alignment vertical="center" wrapText="1"/>
    </xf>
    <xf numFmtId="0" fontId="11" fillId="0" borderId="27" xfId="0" applyFont="1" applyBorder="1" applyAlignment="1">
      <alignment horizontal="right" vertical="center" wrapText="1"/>
    </xf>
    <xf numFmtId="0" fontId="17" fillId="0" borderId="28" xfId="0" applyFont="1" applyBorder="1" applyAlignment="1">
      <alignment horizontal="right" vertical="center" wrapText="1"/>
    </xf>
    <xf numFmtId="0" fontId="4" fillId="0" borderId="27" xfId="0" applyFont="1" applyBorder="1" applyAlignment="1">
      <alignment vertical="center" wrapText="1"/>
    </xf>
    <xf numFmtId="167" fontId="21" fillId="0" borderId="0" xfId="0" applyNumberFormat="1" applyFont="1" applyAlignment="1">
      <alignment horizontal="right" vertical="center" wrapText="1"/>
    </xf>
    <xf numFmtId="167" fontId="23" fillId="0" borderId="15" xfId="0" applyNumberFormat="1" applyFont="1" applyBorder="1" applyAlignment="1">
      <alignment horizontal="right" vertical="center" wrapText="1"/>
    </xf>
    <xf numFmtId="0" fontId="22" fillId="0" borderId="29" xfId="0" applyFont="1" applyBorder="1" applyAlignment="1">
      <alignment horizontal="right" vertical="center" wrapText="1"/>
    </xf>
    <xf numFmtId="0" fontId="22" fillId="0" borderId="0" xfId="0" applyFont="1" applyAlignment="1">
      <alignment horizontal="right" vertical="center" wrapText="1"/>
    </xf>
    <xf numFmtId="0" fontId="43" fillId="0" borderId="0" xfId="0" applyFont="1" applyAlignment="1">
      <alignment horizontal="right" vertical="center" wrapText="1"/>
    </xf>
    <xf numFmtId="0" fontId="43" fillId="0" borderId="29" xfId="0" applyFont="1" applyBorder="1" applyAlignment="1">
      <alignment horizontal="right" vertical="center" wrapText="1"/>
    </xf>
    <xf numFmtId="0" fontId="3" fillId="0" borderId="0" xfId="0" applyFont="1" applyAlignment="1">
      <alignment horizontal="right"/>
    </xf>
    <xf numFmtId="0" fontId="3" fillId="2" borderId="0" xfId="0" applyFont="1" applyFill="1" applyAlignment="1">
      <alignment horizontal="center"/>
    </xf>
    <xf numFmtId="0" fontId="4" fillId="3" borderId="0" xfId="0" applyFont="1" applyFill="1" applyAlignment="1">
      <alignment vertical="center" wrapText="1"/>
    </xf>
    <xf numFmtId="0" fontId="14" fillId="2" borderId="0" xfId="0" applyFont="1" applyFill="1" applyAlignment="1">
      <alignment horizontal="center" vertical="center"/>
    </xf>
    <xf numFmtId="0" fontId="11" fillId="0" borderId="0" xfId="0" applyFont="1" applyAlignment="1">
      <alignment horizontal="center" vertical="center" wrapText="1"/>
    </xf>
    <xf numFmtId="164" fontId="29" fillId="2" borderId="9" xfId="1" applyNumberFormat="1" applyFont="1" applyFill="1" applyBorder="1" applyAlignment="1">
      <alignment horizontal="center" vertical="center" wrapText="1"/>
    </xf>
    <xf numFmtId="164" fontId="29" fillId="2" borderId="10" xfId="1" applyNumberFormat="1" applyFont="1" applyFill="1" applyBorder="1" applyAlignment="1">
      <alignment horizontal="center" vertical="center" wrapText="1"/>
    </xf>
    <xf numFmtId="164" fontId="29" fillId="2" borderId="11" xfId="1" applyNumberFormat="1" applyFont="1" applyFill="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28" fillId="0" borderId="12" xfId="0" applyFont="1" applyBorder="1" applyAlignment="1">
      <alignment horizontal="center" vertical="center"/>
    </xf>
    <xf numFmtId="0" fontId="27" fillId="0" borderId="0" xfId="0" applyFont="1" applyAlignment="1">
      <alignment horizontal="left" vertical="center"/>
    </xf>
    <xf numFmtId="0" fontId="3" fillId="8" borderId="0" xfId="0" applyFont="1" applyFill="1" applyAlignment="1">
      <alignment horizontal="center"/>
    </xf>
    <xf numFmtId="0" fontId="14" fillId="8" borderId="0" xfId="0" applyFont="1" applyFill="1" applyAlignment="1">
      <alignment horizontal="center" vertical="center"/>
    </xf>
    <xf numFmtId="0" fontId="4" fillId="3" borderId="0" xfId="0" applyFont="1" applyFill="1" applyAlignment="1">
      <alignment horizontal="left" vertical="center" wrapText="1"/>
    </xf>
    <xf numFmtId="0" fontId="3" fillId="9" borderId="0" xfId="0" applyFont="1" applyFill="1" applyAlignment="1">
      <alignment horizontal="center"/>
    </xf>
    <xf numFmtId="0" fontId="14" fillId="9" borderId="0" xfId="0" applyFont="1" applyFill="1" applyAlignment="1">
      <alignment horizontal="center" vertical="center"/>
    </xf>
    <xf numFmtId="0" fontId="3" fillId="10" borderId="0" xfId="0" applyFont="1" applyFill="1" applyAlignment="1">
      <alignment horizontal="center"/>
    </xf>
    <xf numFmtId="0" fontId="14" fillId="10" borderId="0" xfId="0" applyFont="1" applyFill="1" applyAlignment="1">
      <alignment horizontal="center" vertical="center"/>
    </xf>
    <xf numFmtId="0" fontId="3" fillId="11" borderId="0" xfId="0" applyFont="1" applyFill="1" applyAlignment="1">
      <alignment horizontal="center"/>
    </xf>
    <xf numFmtId="0" fontId="14" fillId="11" borderId="0" xfId="0" applyFont="1" applyFill="1" applyAlignment="1">
      <alignment horizontal="center" vertical="center"/>
    </xf>
    <xf numFmtId="0" fontId="10" fillId="2" borderId="0" xfId="0" applyFont="1" applyFill="1" applyAlignment="1">
      <alignment horizontal="center" vertical="center" wrapText="1"/>
    </xf>
    <xf numFmtId="49" fontId="15" fillId="0" borderId="4" xfId="0" applyNumberFormat="1"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B500"/>
      <color rgb="FF97999B"/>
      <color rgb="FF862633"/>
      <color rgb="FFF2F2F2"/>
      <color rgb="FFEB262C"/>
      <color rgb="FF283583"/>
      <color rgb="FF1B70B5"/>
      <color rgb="FFF582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3E9-4626-A392-125B7AF4D7A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3E9-4626-A392-125B7AF4D7A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3E9-4626-A392-125B7AF4D7A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3E9-4626-A392-125B7AF4D7A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3E9-4626-A392-125B7AF4D7A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Lit>
              <c:formatCode>General</c:formatCode>
              <c:ptCount val="1"/>
              <c:pt idx="0">
                <c:v>1</c:v>
              </c:pt>
            </c:numLit>
          </c:val>
          <c:extLst>
            <c:ext xmlns:c16="http://schemas.microsoft.com/office/drawing/2014/chart" uri="{C3380CC4-5D6E-409C-BE32-E72D297353CC}">
              <c16:uniqueId val="{0000000A-03E9-4626-A392-125B7AF4D7A6}"/>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158750</xdr:rowOff>
    </xdr:from>
    <xdr:to>
      <xdr:col>5</xdr:col>
      <xdr:colOff>0</xdr:colOff>
      <xdr:row>32</xdr:row>
      <xdr:rowOff>44450</xdr:rowOff>
    </xdr:to>
    <xdr:graphicFrame macro="">
      <xdr:nvGraphicFramePr>
        <xdr:cNvPr id="2" name="Chart 1">
          <a:extLst>
            <a:ext uri="{FF2B5EF4-FFF2-40B4-BE49-F238E27FC236}">
              <a16:creationId xmlns:a16="http://schemas.microsoft.com/office/drawing/2014/main" id="{3EB82B2E-50FA-4441-A37D-45CF61023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5140873\Downloads\Copy%20of%20NB%20EBITDA%20TABLES%201Q23%20v1%20-%20230427%201054%20am.xlsx" TargetMode="External"/><Relationship Id="rId1" Type="http://schemas.openxmlformats.org/officeDocument/2006/relationships/externalLinkPath" Target="file:///C:\Users\5140873\Downloads\Copy%20of%20NB%20EBITDA%20TABLES%201Q23%20v1%20-%20230427%201054%20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BITDA &amp; ND exKOF (3)"/>
      <sheetName val="EBITDA &amp; ND exKOF"/>
      <sheetName val="Sheet3"/>
      <sheetName val="FMX &amp; KOF Reported P&amp;L Figures"/>
      <sheetName val="Dividends"/>
      <sheetName val="FMX BS"/>
      <sheetName val="KOF BS"/>
      <sheetName val="EBITDA &amp; ND exKOF (2)"/>
    </sheetNames>
    <sheetDataSet>
      <sheetData sheetId="0"/>
      <sheetData sheetId="1"/>
      <sheetData sheetId="2"/>
      <sheetData sheetId="3"/>
      <sheetData sheetId="4"/>
      <sheetData sheetId="5">
        <row r="21">
          <cell r="D21">
            <v>2073</v>
          </cell>
        </row>
        <row r="22">
          <cell r="D22">
            <v>14558</v>
          </cell>
        </row>
        <row r="27">
          <cell r="D27">
            <v>138485</v>
          </cell>
        </row>
      </sheetData>
      <sheetData sheetId="6"/>
      <sheetData sheetId="7"/>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04073-8FE3-49A6-AF78-38973632B77D}">
  <dimension ref="B2:P39"/>
  <sheetViews>
    <sheetView showGridLines="0" tabSelected="1" zoomScale="50" zoomScaleNormal="50" workbookViewId="0">
      <selection activeCell="B2" sqref="B2:B3"/>
    </sheetView>
  </sheetViews>
  <sheetFormatPr defaultRowHeight="16.5" x14ac:dyDescent="0.45"/>
  <cols>
    <col min="1" max="1" width="3" style="1" customWidth="1"/>
    <col min="2" max="2" width="2.26953125" style="1" customWidth="1"/>
    <col min="3" max="3" width="47.7265625" style="1" customWidth="1"/>
    <col min="4" max="8" width="7.7265625" style="1" customWidth="1"/>
    <col min="9" max="9" width="3.36328125" style="1" customWidth="1"/>
    <col min="10" max="15" width="7.7265625" style="1" customWidth="1"/>
    <col min="16" max="16384" width="8.7265625" style="1"/>
  </cols>
  <sheetData>
    <row r="2" spans="2:14" ht="21.5" customHeight="1" x14ac:dyDescent="0.45">
      <c r="B2" s="236"/>
      <c r="C2" s="4" t="s">
        <v>15</v>
      </c>
    </row>
    <row r="3" spans="2:14" ht="18" customHeight="1" x14ac:dyDescent="0.45">
      <c r="B3" s="236"/>
      <c r="C3" s="5" t="s">
        <v>16</v>
      </c>
    </row>
    <row r="5" spans="2:14" ht="20" customHeight="1" x14ac:dyDescent="0.45">
      <c r="D5" s="238" t="s">
        <v>173</v>
      </c>
      <c r="E5" s="238"/>
      <c r="F5" s="238"/>
      <c r="G5" s="238"/>
      <c r="H5" s="238"/>
      <c r="J5" s="238" t="s">
        <v>161</v>
      </c>
      <c r="K5" s="238"/>
      <c r="L5" s="238"/>
      <c r="M5" s="238"/>
      <c r="N5" s="238"/>
    </row>
    <row r="6" spans="2:14" ht="30" customHeight="1" thickBot="1" x14ac:dyDescent="0.5">
      <c r="D6" s="13">
        <v>2024</v>
      </c>
      <c r="E6" s="23" t="s">
        <v>17</v>
      </c>
      <c r="F6" s="13">
        <v>2023</v>
      </c>
      <c r="G6" s="23" t="s">
        <v>17</v>
      </c>
      <c r="H6" s="13" t="s">
        <v>0</v>
      </c>
      <c r="J6" s="13">
        <v>2024</v>
      </c>
      <c r="K6" s="23" t="s">
        <v>17</v>
      </c>
      <c r="L6" s="13">
        <v>2023</v>
      </c>
      <c r="M6" s="23" t="s">
        <v>17</v>
      </c>
      <c r="N6" s="13" t="s">
        <v>0</v>
      </c>
    </row>
    <row r="7" spans="2:14" ht="14.5" customHeight="1" x14ac:dyDescent="0.45">
      <c r="C7" s="9" t="s">
        <v>18</v>
      </c>
      <c r="D7" s="97">
        <v>198745</v>
      </c>
      <c r="E7" s="98">
        <v>100</v>
      </c>
      <c r="F7" s="97">
        <v>177169</v>
      </c>
      <c r="G7" s="98">
        <v>100</v>
      </c>
      <c r="H7" s="98">
        <v>12.2</v>
      </c>
      <c r="I7" s="99"/>
      <c r="J7" s="97">
        <v>375507</v>
      </c>
      <c r="K7" s="98">
        <v>100</v>
      </c>
      <c r="L7" s="97">
        <v>336594</v>
      </c>
      <c r="M7" s="98">
        <v>100</v>
      </c>
      <c r="N7" s="98">
        <v>11.6</v>
      </c>
    </row>
    <row r="8" spans="2:14" ht="14.5" customHeight="1" x14ac:dyDescent="0.45">
      <c r="C8" s="16" t="s">
        <v>19</v>
      </c>
      <c r="D8" s="59">
        <v>116305</v>
      </c>
      <c r="E8" s="60">
        <v>58.5</v>
      </c>
      <c r="F8" s="59">
        <v>107965</v>
      </c>
      <c r="G8" s="60">
        <v>60.9</v>
      </c>
      <c r="H8" s="60">
        <v>7.7</v>
      </c>
      <c r="I8" s="99"/>
      <c r="J8" s="59">
        <v>224728</v>
      </c>
      <c r="K8" s="60">
        <v>59.8</v>
      </c>
      <c r="L8" s="59">
        <v>205336</v>
      </c>
      <c r="M8" s="60">
        <v>61</v>
      </c>
      <c r="N8" s="60">
        <v>9.4</v>
      </c>
    </row>
    <row r="9" spans="2:14" ht="14.5" customHeight="1" x14ac:dyDescent="0.45">
      <c r="C9" s="21" t="s">
        <v>20</v>
      </c>
      <c r="D9" s="100">
        <v>82440</v>
      </c>
      <c r="E9" s="101">
        <v>41.5</v>
      </c>
      <c r="F9" s="100">
        <v>69204</v>
      </c>
      <c r="G9" s="101">
        <v>39.1</v>
      </c>
      <c r="H9" s="101">
        <v>19.100000000000001</v>
      </c>
      <c r="I9" s="99"/>
      <c r="J9" s="100">
        <v>150779</v>
      </c>
      <c r="K9" s="101">
        <v>40.200000000000003</v>
      </c>
      <c r="L9" s="100">
        <v>131258</v>
      </c>
      <c r="M9" s="101">
        <v>39</v>
      </c>
      <c r="N9" s="101">
        <v>14.9</v>
      </c>
    </row>
    <row r="10" spans="2:14" ht="14.5" customHeight="1" x14ac:dyDescent="0.45">
      <c r="C10" s="10" t="s">
        <v>21</v>
      </c>
      <c r="D10" s="57">
        <v>9476</v>
      </c>
      <c r="E10" s="58">
        <v>4.8</v>
      </c>
      <c r="F10" s="57">
        <v>9104</v>
      </c>
      <c r="G10" s="58">
        <v>5.0999999999999996</v>
      </c>
      <c r="H10" s="58">
        <v>4.0999999999999996</v>
      </c>
      <c r="I10" s="99"/>
      <c r="J10" s="57">
        <v>17840</v>
      </c>
      <c r="K10" s="58">
        <v>4.8</v>
      </c>
      <c r="L10" s="57">
        <v>15770</v>
      </c>
      <c r="M10" s="58">
        <v>4.7</v>
      </c>
      <c r="N10" s="58">
        <v>13.1</v>
      </c>
    </row>
    <row r="11" spans="2:14" ht="14.5" customHeight="1" x14ac:dyDescent="0.45">
      <c r="C11" s="10" t="s">
        <v>22</v>
      </c>
      <c r="D11" s="57">
        <v>55170</v>
      </c>
      <c r="E11" s="58">
        <v>27.8</v>
      </c>
      <c r="F11" s="57">
        <v>44224</v>
      </c>
      <c r="G11" s="58">
        <v>25</v>
      </c>
      <c r="H11" s="58">
        <v>24.7</v>
      </c>
      <c r="I11" s="99"/>
      <c r="J11" s="57">
        <v>101969</v>
      </c>
      <c r="K11" s="58">
        <v>27.2</v>
      </c>
      <c r="L11" s="57">
        <v>88369</v>
      </c>
      <c r="M11" s="58">
        <v>26.3</v>
      </c>
      <c r="N11" s="58">
        <v>15.4</v>
      </c>
    </row>
    <row r="12" spans="2:14" ht="14.5" customHeight="1" x14ac:dyDescent="0.45">
      <c r="C12" s="16" t="s">
        <v>162</v>
      </c>
      <c r="D12" s="59">
        <v>168</v>
      </c>
      <c r="E12" s="60">
        <v>0.1</v>
      </c>
      <c r="F12" s="59">
        <v>660</v>
      </c>
      <c r="G12" s="60">
        <v>0.4</v>
      </c>
      <c r="H12" s="60">
        <v>-74.599999999999994</v>
      </c>
      <c r="I12" s="99"/>
      <c r="J12" s="59">
        <v>388</v>
      </c>
      <c r="K12" s="60">
        <v>0.1</v>
      </c>
      <c r="L12" s="59">
        <v>512</v>
      </c>
      <c r="M12" s="60">
        <v>0.2</v>
      </c>
      <c r="N12" s="60">
        <v>-24.1</v>
      </c>
    </row>
    <row r="13" spans="2:14" ht="14.5" customHeight="1" x14ac:dyDescent="0.45">
      <c r="C13" s="21" t="s">
        <v>163</v>
      </c>
      <c r="D13" s="100">
        <v>17626</v>
      </c>
      <c r="E13" s="101">
        <v>8.9</v>
      </c>
      <c r="F13" s="100">
        <v>15216</v>
      </c>
      <c r="G13" s="101">
        <v>8.6</v>
      </c>
      <c r="H13" s="101">
        <v>15.8</v>
      </c>
      <c r="I13" s="99"/>
      <c r="J13" s="100">
        <v>30582</v>
      </c>
      <c r="K13" s="101">
        <v>8.1</v>
      </c>
      <c r="L13" s="100">
        <v>26607</v>
      </c>
      <c r="M13" s="101">
        <v>7.9</v>
      </c>
      <c r="N13" s="101">
        <v>14.9</v>
      </c>
    </row>
    <row r="14" spans="2:14" ht="14.5" customHeight="1" x14ac:dyDescent="0.45">
      <c r="C14" s="18" t="s">
        <v>23</v>
      </c>
      <c r="D14" s="102">
        <v>137</v>
      </c>
      <c r="E14" s="102"/>
      <c r="F14" s="102">
        <v>-9511</v>
      </c>
      <c r="G14" s="103"/>
      <c r="H14" s="103">
        <v>-101.4</v>
      </c>
      <c r="I14" s="99"/>
      <c r="J14" s="102">
        <v>624</v>
      </c>
      <c r="K14" s="102"/>
      <c r="L14" s="102">
        <v>-9471</v>
      </c>
      <c r="M14" s="103"/>
      <c r="N14" s="103">
        <v>-106.6</v>
      </c>
    </row>
    <row r="15" spans="2:14" ht="14.5" customHeight="1" x14ac:dyDescent="0.45">
      <c r="C15" s="19" t="s">
        <v>24</v>
      </c>
      <c r="D15" s="104">
        <v>5599</v>
      </c>
      <c r="E15" s="105"/>
      <c r="F15" s="104">
        <v>2399</v>
      </c>
      <c r="G15" s="106"/>
      <c r="H15" s="106">
        <v>133.4</v>
      </c>
      <c r="I15" s="99"/>
      <c r="J15" s="104">
        <v>10271</v>
      </c>
      <c r="K15" s="105"/>
      <c r="L15" s="104">
        <v>5653</v>
      </c>
      <c r="M15" s="106"/>
      <c r="N15" s="106">
        <v>81.7</v>
      </c>
    </row>
    <row r="16" spans="2:14" ht="14.5" customHeight="1" x14ac:dyDescent="0.45">
      <c r="C16" s="10" t="s">
        <v>25</v>
      </c>
      <c r="D16" s="57">
        <v>4136</v>
      </c>
      <c r="E16" s="57"/>
      <c r="F16" s="57">
        <v>1546</v>
      </c>
      <c r="G16" s="58"/>
      <c r="H16" s="58">
        <v>167.4</v>
      </c>
      <c r="I16" s="99"/>
      <c r="J16" s="57">
        <v>6837</v>
      </c>
      <c r="K16" s="57"/>
      <c r="L16" s="57">
        <v>9862</v>
      </c>
      <c r="M16" s="58"/>
      <c r="N16" s="58">
        <v>-30.7</v>
      </c>
    </row>
    <row r="17" spans="3:14" ht="14.5" customHeight="1" x14ac:dyDescent="0.45">
      <c r="C17" s="10" t="s">
        <v>26</v>
      </c>
      <c r="D17" s="57">
        <v>1463</v>
      </c>
      <c r="E17" s="57"/>
      <c r="F17" s="57">
        <v>852</v>
      </c>
      <c r="G17" s="58"/>
      <c r="H17" s="58">
        <v>71.7</v>
      </c>
      <c r="I17" s="99"/>
      <c r="J17" s="57">
        <v>3434</v>
      </c>
      <c r="K17" s="57"/>
      <c r="L17" s="57">
        <v>-4209</v>
      </c>
      <c r="M17" s="58"/>
      <c r="N17" s="58">
        <v>-181.6</v>
      </c>
    </row>
    <row r="18" spans="3:14" ht="14.5" customHeight="1" x14ac:dyDescent="0.45">
      <c r="C18" s="10" t="s">
        <v>27</v>
      </c>
      <c r="D18" s="57">
        <v>-6131</v>
      </c>
      <c r="E18" s="57"/>
      <c r="F18" s="57">
        <v>6527</v>
      </c>
      <c r="G18" s="58"/>
      <c r="H18" s="58">
        <v>-193.9</v>
      </c>
      <c r="I18" s="99"/>
      <c r="J18" s="57">
        <v>-5008</v>
      </c>
      <c r="K18" s="57"/>
      <c r="L18" s="57">
        <v>9183</v>
      </c>
      <c r="M18" s="58"/>
      <c r="N18" s="58">
        <v>-154.5</v>
      </c>
    </row>
    <row r="19" spans="3:14" ht="14.5" customHeight="1" x14ac:dyDescent="0.45">
      <c r="C19" s="16" t="s">
        <v>28</v>
      </c>
      <c r="D19" s="59">
        <v>47</v>
      </c>
      <c r="E19" s="59"/>
      <c r="F19" s="59">
        <v>-363</v>
      </c>
      <c r="G19" s="60"/>
      <c r="H19" s="60">
        <v>-112.8</v>
      </c>
      <c r="I19" s="99"/>
      <c r="J19" s="59">
        <v>337</v>
      </c>
      <c r="K19" s="59"/>
      <c r="L19" s="59">
        <v>8</v>
      </c>
      <c r="M19" s="60"/>
      <c r="N19" s="60" t="s">
        <v>8</v>
      </c>
    </row>
    <row r="20" spans="3:14" ht="14.5" customHeight="1" x14ac:dyDescent="0.45">
      <c r="C20" s="18" t="s">
        <v>29</v>
      </c>
      <c r="D20" s="102">
        <v>-4621</v>
      </c>
      <c r="E20" s="102"/>
      <c r="F20" s="102">
        <v>7017</v>
      </c>
      <c r="G20" s="103"/>
      <c r="H20" s="103">
        <v>-165.9</v>
      </c>
      <c r="I20" s="99"/>
      <c r="J20" s="102">
        <v>-1237</v>
      </c>
      <c r="K20" s="102"/>
      <c r="L20" s="102">
        <v>4982</v>
      </c>
      <c r="M20" s="103"/>
      <c r="N20" s="103">
        <v>-124.8</v>
      </c>
    </row>
    <row r="21" spans="3:14" ht="14.5" customHeight="1" x14ac:dyDescent="0.45">
      <c r="C21" s="10" t="s">
        <v>30</v>
      </c>
      <c r="D21" s="57">
        <v>22109</v>
      </c>
      <c r="E21" s="107"/>
      <c r="F21" s="57">
        <v>17710</v>
      </c>
      <c r="G21" s="58"/>
      <c r="H21" s="58">
        <v>24.8</v>
      </c>
      <c r="I21" s="99"/>
      <c r="J21" s="57">
        <v>31195</v>
      </c>
      <c r="K21" s="107"/>
      <c r="L21" s="57">
        <v>31096</v>
      </c>
      <c r="M21" s="58"/>
      <c r="N21" s="58">
        <v>0.3</v>
      </c>
    </row>
    <row r="22" spans="3:14" ht="14.5" customHeight="1" x14ac:dyDescent="0.45">
      <c r="C22" s="10" t="s">
        <v>164</v>
      </c>
      <c r="D22" s="57">
        <v>6555</v>
      </c>
      <c r="E22" s="39"/>
      <c r="F22" s="57">
        <v>5109</v>
      </c>
      <c r="G22" s="39"/>
      <c r="H22" s="58">
        <v>28.3</v>
      </c>
      <c r="I22" s="99"/>
      <c r="J22" s="57">
        <v>9936</v>
      </c>
      <c r="K22" s="39"/>
      <c r="L22" s="57">
        <v>9190</v>
      </c>
      <c r="M22" s="39"/>
      <c r="N22" s="58">
        <v>8.1</v>
      </c>
    </row>
    <row r="23" spans="3:14" ht="14.5" customHeight="1" x14ac:dyDescent="0.45">
      <c r="C23" s="16" t="s">
        <v>165</v>
      </c>
      <c r="D23" s="59">
        <v>-300</v>
      </c>
      <c r="E23" s="59"/>
      <c r="F23" s="59">
        <v>-228</v>
      </c>
      <c r="G23" s="60"/>
      <c r="H23" s="60">
        <v>31.7</v>
      </c>
      <c r="I23" s="99"/>
      <c r="J23" s="59">
        <v>-334</v>
      </c>
      <c r="K23" s="59"/>
      <c r="L23" s="59">
        <v>-424</v>
      </c>
      <c r="M23" s="60"/>
      <c r="N23" s="60">
        <v>-21.4</v>
      </c>
    </row>
    <row r="24" spans="3:14" ht="14.5" customHeight="1" x14ac:dyDescent="0.45">
      <c r="C24" s="21" t="s">
        <v>31</v>
      </c>
      <c r="D24" s="100">
        <v>15255</v>
      </c>
      <c r="E24" s="108"/>
      <c r="F24" s="100">
        <v>12373</v>
      </c>
      <c r="G24" s="108"/>
      <c r="H24" s="101">
        <v>23.3</v>
      </c>
      <c r="I24" s="99"/>
      <c r="J24" s="100">
        <v>20925</v>
      </c>
      <c r="K24" s="108"/>
      <c r="L24" s="100">
        <v>21486</v>
      </c>
      <c r="M24" s="108"/>
      <c r="N24" s="101">
        <v>-2.6</v>
      </c>
    </row>
    <row r="25" spans="3:14" ht="14.5" customHeight="1" x14ac:dyDescent="0.45">
      <c r="C25" s="16" t="s">
        <v>32</v>
      </c>
      <c r="D25" s="59">
        <v>414</v>
      </c>
      <c r="E25" s="59"/>
      <c r="F25" s="59">
        <v>-3446</v>
      </c>
      <c r="G25" s="60"/>
      <c r="H25" s="60">
        <v>-112</v>
      </c>
      <c r="I25" s="99"/>
      <c r="J25" s="59">
        <v>525</v>
      </c>
      <c r="K25" s="59"/>
      <c r="L25" s="59">
        <v>37766</v>
      </c>
      <c r="M25" s="60"/>
      <c r="N25" s="60">
        <v>-98.6</v>
      </c>
    </row>
    <row r="26" spans="3:14" ht="14.5" customHeight="1" x14ac:dyDescent="0.45">
      <c r="C26" s="21" t="s">
        <v>33</v>
      </c>
      <c r="D26" s="100">
        <v>15669</v>
      </c>
      <c r="E26" s="108"/>
      <c r="F26" s="100">
        <v>8926</v>
      </c>
      <c r="G26" s="108"/>
      <c r="H26" s="101">
        <v>75.5</v>
      </c>
      <c r="I26" s="99"/>
      <c r="J26" s="100">
        <v>21450</v>
      </c>
      <c r="K26" s="108"/>
      <c r="L26" s="100">
        <v>59252</v>
      </c>
      <c r="M26" s="108"/>
      <c r="N26" s="101">
        <v>-63.8</v>
      </c>
    </row>
    <row r="27" spans="3:14" ht="14.5" customHeight="1" x14ac:dyDescent="0.45">
      <c r="C27" s="10" t="s">
        <v>34</v>
      </c>
      <c r="D27" s="57">
        <v>12590</v>
      </c>
      <c r="E27" s="112"/>
      <c r="F27" s="57">
        <v>6164</v>
      </c>
      <c r="G27" s="113"/>
      <c r="H27" s="58">
        <v>104.3</v>
      </c>
      <c r="I27" s="99"/>
      <c r="J27" s="57">
        <v>15457</v>
      </c>
      <c r="K27" s="112"/>
      <c r="L27" s="57">
        <v>54239</v>
      </c>
      <c r="M27" s="113"/>
      <c r="N27" s="58">
        <v>-71.5</v>
      </c>
    </row>
    <row r="28" spans="3:14" ht="14.5" customHeight="1" thickBot="1" x14ac:dyDescent="0.5">
      <c r="C28" s="11" t="s">
        <v>35</v>
      </c>
      <c r="D28" s="109">
        <v>3078</v>
      </c>
      <c r="E28" s="109"/>
      <c r="F28" s="109">
        <v>2762</v>
      </c>
      <c r="G28" s="110"/>
      <c r="H28" s="110">
        <v>11.5</v>
      </c>
      <c r="I28" s="99"/>
      <c r="J28" s="109">
        <v>293</v>
      </c>
      <c r="K28" s="109"/>
      <c r="L28" s="109">
        <v>5013</v>
      </c>
      <c r="M28" s="110"/>
      <c r="N28" s="110">
        <v>-94.2</v>
      </c>
    </row>
    <row r="29" spans="3:14" ht="14.5" customHeight="1" x14ac:dyDescent="0.45">
      <c r="C29" s="10"/>
    </row>
    <row r="30" spans="3:14" ht="30" customHeight="1" thickBot="1" x14ac:dyDescent="0.5">
      <c r="C30" s="24" t="s">
        <v>36</v>
      </c>
      <c r="D30" s="23">
        <v>2024</v>
      </c>
      <c r="E30" s="23" t="s">
        <v>17</v>
      </c>
      <c r="F30" s="23">
        <v>2023</v>
      </c>
      <c r="G30" s="23" t="s">
        <v>17</v>
      </c>
      <c r="H30" s="23" t="s">
        <v>0</v>
      </c>
      <c r="J30" s="23">
        <v>2024</v>
      </c>
      <c r="K30" s="23" t="s">
        <v>17</v>
      </c>
      <c r="L30" s="23">
        <v>2023</v>
      </c>
      <c r="M30" s="23" t="s">
        <v>17</v>
      </c>
      <c r="N30" s="23" t="s">
        <v>0</v>
      </c>
    </row>
    <row r="31" spans="3:14" ht="14.5" customHeight="1" x14ac:dyDescent="0.45">
      <c r="C31" s="180" t="s">
        <v>37</v>
      </c>
      <c r="D31" s="181">
        <v>17626</v>
      </c>
      <c r="E31" s="182">
        <v>8.9</v>
      </c>
      <c r="F31" s="181">
        <v>15216</v>
      </c>
      <c r="G31" s="183">
        <v>8.6</v>
      </c>
      <c r="H31" s="184">
        <v>15.8</v>
      </c>
      <c r="J31" s="181">
        <v>30582</v>
      </c>
      <c r="K31" s="182">
        <v>8.1</v>
      </c>
      <c r="L31" s="181">
        <v>26607</v>
      </c>
      <c r="M31" s="183">
        <v>7.9</v>
      </c>
      <c r="N31" s="183">
        <v>14.9</v>
      </c>
    </row>
    <row r="32" spans="3:14" ht="14.5" customHeight="1" x14ac:dyDescent="0.45">
      <c r="C32" s="10" t="s">
        <v>38</v>
      </c>
      <c r="D32" s="36">
        <v>7981</v>
      </c>
      <c r="E32" s="90">
        <v>4</v>
      </c>
      <c r="F32" s="36">
        <v>7663</v>
      </c>
      <c r="G32" s="90">
        <v>4.3</v>
      </c>
      <c r="H32" s="90">
        <v>4.0999999999999996</v>
      </c>
      <c r="J32" s="36">
        <v>15870</v>
      </c>
      <c r="K32" s="26">
        <v>4.2</v>
      </c>
      <c r="L32" s="36">
        <v>15286</v>
      </c>
      <c r="M32" s="90">
        <v>4.5</v>
      </c>
      <c r="N32" s="90">
        <v>3.8</v>
      </c>
    </row>
    <row r="33" spans="3:16" ht="14.5" customHeight="1" x14ac:dyDescent="0.45">
      <c r="C33" s="16" t="s">
        <v>39</v>
      </c>
      <c r="D33" s="35">
        <v>3008</v>
      </c>
      <c r="E33" s="89">
        <v>1.5</v>
      </c>
      <c r="F33" s="35">
        <v>1646</v>
      </c>
      <c r="G33" s="89">
        <v>0.9</v>
      </c>
      <c r="H33" s="60">
        <v>82.7</v>
      </c>
      <c r="J33" s="35">
        <v>5466</v>
      </c>
      <c r="K33" s="25">
        <v>1.5</v>
      </c>
      <c r="L33" s="35">
        <v>3427</v>
      </c>
      <c r="M33" s="89">
        <v>1</v>
      </c>
      <c r="N33" s="89">
        <v>59.5</v>
      </c>
    </row>
    <row r="34" spans="3:16" ht="14.5" customHeight="1" x14ac:dyDescent="0.45">
      <c r="C34" s="21" t="s">
        <v>115</v>
      </c>
      <c r="D34" s="37">
        <v>28614</v>
      </c>
      <c r="E34" s="91">
        <v>14.4</v>
      </c>
      <c r="F34" s="37">
        <v>24525</v>
      </c>
      <c r="G34" s="91">
        <v>13.8</v>
      </c>
      <c r="H34" s="91">
        <v>16.7</v>
      </c>
      <c r="J34" s="37">
        <v>51919</v>
      </c>
      <c r="K34" s="27">
        <v>13.8</v>
      </c>
      <c r="L34" s="37">
        <v>45320</v>
      </c>
      <c r="M34" s="91">
        <v>13.5</v>
      </c>
      <c r="N34" s="91">
        <v>14.6</v>
      </c>
    </row>
    <row r="35" spans="3:16" ht="14.5" customHeight="1" thickBot="1" x14ac:dyDescent="0.5">
      <c r="C35" s="11" t="s">
        <v>116</v>
      </c>
      <c r="D35" s="34">
        <v>11312</v>
      </c>
      <c r="E35" s="15">
        <v>5.7</v>
      </c>
      <c r="F35" s="34">
        <v>8375</v>
      </c>
      <c r="G35" s="15"/>
      <c r="H35" s="92">
        <v>35.1</v>
      </c>
      <c r="J35" s="34">
        <v>18882</v>
      </c>
      <c r="K35" s="15"/>
      <c r="L35" s="34">
        <v>13531</v>
      </c>
      <c r="M35" s="15"/>
      <c r="N35" s="174">
        <v>39.5</v>
      </c>
    </row>
    <row r="37" spans="3:16" ht="14.5" customHeight="1" x14ac:dyDescent="0.45">
      <c r="C37" s="237" t="s">
        <v>40</v>
      </c>
      <c r="D37" s="237"/>
      <c r="E37" s="237"/>
      <c r="F37" s="237"/>
      <c r="G37" s="237"/>
      <c r="H37" s="237"/>
      <c r="I37" s="28"/>
      <c r="J37" s="28"/>
      <c r="K37" s="28"/>
      <c r="L37" s="28"/>
      <c r="M37" s="28"/>
      <c r="N37" s="28"/>
      <c r="O37" s="6"/>
    </row>
    <row r="38" spans="3:16" ht="14.5" customHeight="1" x14ac:dyDescent="0.45">
      <c r="C38" s="237" t="s">
        <v>41</v>
      </c>
      <c r="D38" s="237"/>
      <c r="E38" s="237"/>
      <c r="F38" s="237"/>
      <c r="G38" s="237"/>
      <c r="H38" s="237"/>
      <c r="I38" s="28"/>
      <c r="J38" s="28"/>
      <c r="K38" s="28"/>
      <c r="L38" s="28"/>
      <c r="M38" s="28"/>
      <c r="N38" s="28"/>
      <c r="O38" s="28"/>
      <c r="P38" s="7"/>
    </row>
    <row r="39" spans="3:16" ht="14.5" customHeight="1" x14ac:dyDescent="0.45">
      <c r="C39" s="237" t="s">
        <v>42</v>
      </c>
      <c r="D39" s="237"/>
      <c r="E39" s="237"/>
      <c r="F39" s="237"/>
      <c r="G39" s="237"/>
      <c r="H39" s="237"/>
      <c r="I39" s="28"/>
      <c r="J39" s="28"/>
      <c r="K39" s="28"/>
      <c r="L39" s="28"/>
      <c r="M39" s="28"/>
      <c r="N39" s="28"/>
      <c r="O39" s="28"/>
      <c r="P39" s="8"/>
    </row>
  </sheetData>
  <mergeCells count="6">
    <mergeCell ref="B2:B3"/>
    <mergeCell ref="C37:H37"/>
    <mergeCell ref="C38:H38"/>
    <mergeCell ref="C39:H39"/>
    <mergeCell ref="J5:N5"/>
    <mergeCell ref="D5:H5"/>
  </mergeCells>
  <pageMargins left="0.7" right="0.7" top="0.75" bottom="0.75" header="0.3" footer="0.3"/>
  <pageSetup orientation="portrait" r:id="rId1"/>
  <headerFooter>
    <oddFooter>&amp;L_x000D_&amp;1#&amp;"Calibri"&amp;10&amp;K000000 Información de uso interno</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2263F-92BF-4CE8-BB01-5794547F9DE4}">
  <dimension ref="B2:P39"/>
  <sheetViews>
    <sheetView showGridLines="0" zoomScale="60" zoomScaleNormal="60" workbookViewId="0">
      <selection activeCell="B2" sqref="B2:B3"/>
    </sheetView>
  </sheetViews>
  <sheetFormatPr defaultRowHeight="16.5" x14ac:dyDescent="0.45"/>
  <cols>
    <col min="1" max="1" width="3" style="1" customWidth="1"/>
    <col min="2" max="2" width="2.26953125" style="1" customWidth="1"/>
    <col min="3" max="3" width="47.7265625" style="1" customWidth="1"/>
    <col min="4" max="8" width="7.7265625" style="1" customWidth="1"/>
    <col min="9" max="9" width="3.36328125" style="1" customWidth="1"/>
    <col min="10" max="15" width="7.7265625" style="1" customWidth="1"/>
    <col min="16" max="16384" width="8.7265625" style="1"/>
  </cols>
  <sheetData>
    <row r="2" spans="2:14" ht="21.5" customHeight="1" x14ac:dyDescent="0.45">
      <c r="B2" s="236"/>
      <c r="C2" s="4" t="s">
        <v>182</v>
      </c>
    </row>
    <row r="3" spans="2:14" ht="18" customHeight="1" x14ac:dyDescent="0.45">
      <c r="B3" s="236"/>
      <c r="C3" s="5" t="s">
        <v>16</v>
      </c>
    </row>
    <row r="5" spans="2:14" ht="20" customHeight="1" x14ac:dyDescent="0.45">
      <c r="D5" s="238" t="s">
        <v>180</v>
      </c>
      <c r="E5" s="238"/>
      <c r="F5" s="238"/>
      <c r="G5" s="238"/>
      <c r="H5" s="238"/>
      <c r="J5" s="238" t="s">
        <v>181</v>
      </c>
      <c r="K5" s="238"/>
      <c r="L5" s="238"/>
      <c r="M5" s="238"/>
      <c r="N5" s="238"/>
    </row>
    <row r="6" spans="2:14" ht="30" customHeight="1" thickBot="1" x14ac:dyDescent="0.5">
      <c r="D6" s="13">
        <v>2024</v>
      </c>
      <c r="E6" s="23" t="s">
        <v>17</v>
      </c>
      <c r="F6" s="13">
        <v>2023</v>
      </c>
      <c r="G6" s="23" t="s">
        <v>17</v>
      </c>
      <c r="H6" s="13" t="s">
        <v>0</v>
      </c>
      <c r="J6" s="13">
        <v>2024</v>
      </c>
      <c r="K6" s="23" t="s">
        <v>17</v>
      </c>
      <c r="L6" s="13">
        <v>2023</v>
      </c>
      <c r="M6" s="23" t="s">
        <v>17</v>
      </c>
      <c r="N6" s="13" t="s">
        <v>0</v>
      </c>
    </row>
    <row r="7" spans="2:14" ht="14.5" customHeight="1" x14ac:dyDescent="0.45">
      <c r="C7" s="9" t="s">
        <v>18</v>
      </c>
      <c r="D7" s="97">
        <v>178204</v>
      </c>
      <c r="E7" s="98">
        <f>D7/D7*100</f>
        <v>100</v>
      </c>
      <c r="F7" s="97">
        <v>160107</v>
      </c>
      <c r="G7" s="98">
        <f>F7/F7*100</f>
        <v>100</v>
      </c>
      <c r="H7" s="98">
        <v>11.30306607456264</v>
      </c>
      <c r="I7" s="99"/>
      <c r="J7" s="97">
        <v>176334.44025479673</v>
      </c>
      <c r="K7" s="98">
        <f>J7/J7*100</f>
        <v>100</v>
      </c>
      <c r="L7" s="97">
        <v>159630</v>
      </c>
      <c r="M7" s="98">
        <v>100</v>
      </c>
      <c r="N7" s="98">
        <v>10.464474255964884</v>
      </c>
    </row>
    <row r="8" spans="2:14" ht="14.5" customHeight="1" x14ac:dyDescent="0.45">
      <c r="C8" s="16" t="s">
        <v>19</v>
      </c>
      <c r="D8" s="59">
        <v>107980</v>
      </c>
      <c r="E8" s="60">
        <f>D8/$D$7*100</f>
        <v>60.593477138560303</v>
      </c>
      <c r="F8" s="59">
        <v>96781</v>
      </c>
      <c r="G8" s="60">
        <f>F8/$F$7*100</f>
        <v>60.447700600223598</v>
      </c>
      <c r="H8" s="60">
        <v>11.571486138808229</v>
      </c>
      <c r="I8" s="99"/>
      <c r="J8" s="59">
        <v>108156.52478381326</v>
      </c>
      <c r="K8" s="60">
        <f>J8/$J$7*100</f>
        <v>61.336018436064499</v>
      </c>
      <c r="L8" s="59">
        <v>97599</v>
      </c>
      <c r="M8" s="60">
        <v>61.14076301447097</v>
      </c>
      <c r="N8" s="60">
        <v>10.817246881436549</v>
      </c>
    </row>
    <row r="9" spans="2:14" ht="14.5" customHeight="1" x14ac:dyDescent="0.45">
      <c r="C9" s="21" t="s">
        <v>20</v>
      </c>
      <c r="D9" s="100">
        <v>70224</v>
      </c>
      <c r="E9" s="101">
        <f t="shared" ref="E9:E13" si="0">D9/$D$7*100</f>
        <v>39.406522861439697</v>
      </c>
      <c r="F9" s="100">
        <v>63326</v>
      </c>
      <c r="G9" s="101">
        <f t="shared" ref="G9:G13" si="1">F9/$F$7*100</f>
        <v>39.552299399776395</v>
      </c>
      <c r="H9" s="101">
        <v>10.892840223604839</v>
      </c>
      <c r="I9" s="99"/>
      <c r="J9" s="100">
        <v>68177.915470983469</v>
      </c>
      <c r="K9" s="101">
        <f t="shared" ref="K9:K13" si="2">J9/$J$7*100</f>
        <v>38.663981563935501</v>
      </c>
      <c r="L9" s="100">
        <v>62031</v>
      </c>
      <c r="M9" s="101">
        <v>38.85923698552903</v>
      </c>
      <c r="N9" s="101">
        <v>9.9094250793691394</v>
      </c>
    </row>
    <row r="10" spans="2:14" ht="14.5" customHeight="1" x14ac:dyDescent="0.45">
      <c r="C10" s="10" t="s">
        <v>21</v>
      </c>
      <c r="D10" s="57">
        <v>8419</v>
      </c>
      <c r="E10" s="58">
        <f t="shared" si="0"/>
        <v>4.7243608448744139</v>
      </c>
      <c r="F10" s="57">
        <v>6636</v>
      </c>
      <c r="G10" s="58">
        <f t="shared" si="1"/>
        <v>4.1447282130075518</v>
      </c>
      <c r="H10" s="58">
        <v>26.868595539481621</v>
      </c>
      <c r="I10" s="99"/>
      <c r="J10" s="57">
        <v>8348.2486285424729</v>
      </c>
      <c r="K10" s="58">
        <f t="shared" si="2"/>
        <v>4.7343267806785576</v>
      </c>
      <c r="L10" s="57">
        <v>6728</v>
      </c>
      <c r="M10" s="58">
        <v>4.2147466015160058</v>
      </c>
      <c r="N10" s="58">
        <v>24.082173432557564</v>
      </c>
    </row>
    <row r="11" spans="2:14" ht="14.5" customHeight="1" x14ac:dyDescent="0.45">
      <c r="C11" s="10" t="s">
        <v>22</v>
      </c>
      <c r="D11" s="57">
        <v>46773</v>
      </c>
      <c r="E11" s="58">
        <f t="shared" si="0"/>
        <v>26.246885591793674</v>
      </c>
      <c r="F11" s="57">
        <v>44034</v>
      </c>
      <c r="G11" s="58">
        <f t="shared" si="1"/>
        <v>27.5028574640709</v>
      </c>
      <c r="H11" s="58">
        <v>6.2201934868510778</v>
      </c>
      <c r="I11" s="99"/>
      <c r="J11" s="57">
        <v>46678.076572606835</v>
      </c>
      <c r="K11" s="58">
        <f t="shared" si="2"/>
        <v>26.471332829343346</v>
      </c>
      <c r="L11" s="57">
        <v>44033</v>
      </c>
      <c r="M11" s="58">
        <v>27.584413957276197</v>
      </c>
      <c r="N11" s="58">
        <v>6.0070323907224887</v>
      </c>
    </row>
    <row r="12" spans="2:14" ht="14.5" customHeight="1" x14ac:dyDescent="0.45">
      <c r="C12" s="16" t="s">
        <v>162</v>
      </c>
      <c r="D12" s="59">
        <v>265</v>
      </c>
      <c r="E12" s="60">
        <f t="shared" si="0"/>
        <v>0.1487059774191376</v>
      </c>
      <c r="F12" s="59">
        <v>-256</v>
      </c>
      <c r="G12" s="60">
        <f t="shared" si="1"/>
        <v>-0.15989307150842874</v>
      </c>
      <c r="H12" s="60">
        <v>-203.515625</v>
      </c>
      <c r="I12" s="99"/>
      <c r="J12" s="59">
        <v>216.49821612780195</v>
      </c>
      <c r="K12" s="60">
        <f t="shared" si="2"/>
        <v>0.12277704560434707</v>
      </c>
      <c r="L12" s="59">
        <v>-256</v>
      </c>
      <c r="M12" s="60">
        <v>-0.16037085760821901</v>
      </c>
      <c r="N12" s="60">
        <v>-184.56961567492263</v>
      </c>
    </row>
    <row r="13" spans="2:14" ht="14.5" customHeight="1" x14ac:dyDescent="0.45">
      <c r="C13" s="21" t="s">
        <v>163</v>
      </c>
      <c r="D13" s="100">
        <v>14767</v>
      </c>
      <c r="E13" s="101">
        <f t="shared" si="0"/>
        <v>8.2865704473524726</v>
      </c>
      <c r="F13" s="100">
        <v>12912</v>
      </c>
      <c r="G13" s="101">
        <f t="shared" si="1"/>
        <v>8.0646067942063748</v>
      </c>
      <c r="H13" s="101">
        <v>14.36648079306071</v>
      </c>
      <c r="I13" s="99"/>
      <c r="J13" s="100">
        <v>12935.092053706348</v>
      </c>
      <c r="K13" s="101">
        <f t="shared" si="2"/>
        <v>7.3355449083092434</v>
      </c>
      <c r="L13" s="100">
        <v>11526</v>
      </c>
      <c r="M13" s="101">
        <v>7.220447284345048</v>
      </c>
      <c r="N13" s="101">
        <v>12.225334493374529</v>
      </c>
    </row>
    <row r="14" spans="2:14" ht="14.5" customHeight="1" x14ac:dyDescent="0.45">
      <c r="C14" s="18" t="s">
        <v>23</v>
      </c>
      <c r="D14" s="102">
        <v>2426</v>
      </c>
      <c r="E14" s="102"/>
      <c r="F14" s="102">
        <v>307</v>
      </c>
      <c r="G14" s="103"/>
      <c r="H14" s="103">
        <v>690.228013029316</v>
      </c>
      <c r="I14" s="99"/>
      <c r="J14" s="102">
        <v>486.9614167121714</v>
      </c>
      <c r="K14" s="102"/>
      <c r="L14" s="102">
        <v>228</v>
      </c>
      <c r="M14" s="103"/>
      <c r="N14" s="103">
        <v>113.57956873340851</v>
      </c>
    </row>
    <row r="15" spans="2:14" ht="14.5" customHeight="1" x14ac:dyDescent="0.45">
      <c r="C15" s="19" t="s">
        <v>24</v>
      </c>
      <c r="D15" s="104">
        <v>4716</v>
      </c>
      <c r="E15" s="105"/>
      <c r="F15" s="104">
        <v>3574</v>
      </c>
      <c r="G15" s="106"/>
      <c r="H15" s="106">
        <v>31.952993844431997</v>
      </c>
      <c r="I15" s="99"/>
      <c r="J15" s="104">
        <v>4655.271661419416</v>
      </c>
      <c r="K15" s="105"/>
      <c r="L15" s="104">
        <v>3268</v>
      </c>
      <c r="M15" s="106"/>
      <c r="N15" s="106">
        <v>42.45017323804823</v>
      </c>
    </row>
    <row r="16" spans="2:14" ht="14.5" customHeight="1" x14ac:dyDescent="0.45">
      <c r="C16" s="10" t="s">
        <v>25</v>
      </c>
      <c r="D16" s="57">
        <v>2845</v>
      </c>
      <c r="E16" s="57"/>
      <c r="F16" s="57">
        <v>8500</v>
      </c>
      <c r="G16" s="58"/>
      <c r="H16" s="58">
        <v>-66.529411764705884</v>
      </c>
      <c r="I16" s="99"/>
      <c r="J16" s="57">
        <v>2694.4818016418421</v>
      </c>
      <c r="K16" s="57"/>
      <c r="L16" s="57">
        <v>8331</v>
      </c>
      <c r="M16" s="58"/>
      <c r="N16" s="58">
        <v>-67.657162385765915</v>
      </c>
    </row>
    <row r="17" spans="3:14" ht="14.5" customHeight="1" x14ac:dyDescent="0.45">
      <c r="C17" s="10" t="s">
        <v>26</v>
      </c>
      <c r="D17" s="57">
        <v>1871</v>
      </c>
      <c r="E17" s="57"/>
      <c r="F17" s="57">
        <v>-4926</v>
      </c>
      <c r="G17" s="58"/>
      <c r="H17" s="58">
        <v>-137.98213560698335</v>
      </c>
      <c r="I17" s="99"/>
      <c r="J17" s="57">
        <v>1960.7898597775736</v>
      </c>
      <c r="K17" s="57"/>
      <c r="L17" s="57">
        <v>-5062</v>
      </c>
      <c r="M17" s="58"/>
      <c r="N17" s="58">
        <v>-138.73547727731278</v>
      </c>
    </row>
    <row r="18" spans="3:14" ht="14.5" customHeight="1" x14ac:dyDescent="0.45">
      <c r="C18" s="10" t="s">
        <v>27</v>
      </c>
      <c r="D18" s="57">
        <v>1104</v>
      </c>
      <c r="E18" s="57"/>
      <c r="F18" s="57">
        <v>2547</v>
      </c>
      <c r="G18" s="58"/>
      <c r="H18" s="58">
        <v>-56.654888103651359</v>
      </c>
      <c r="I18" s="99"/>
      <c r="J18" s="57">
        <v>1124.9281795958161</v>
      </c>
      <c r="K18" s="57"/>
      <c r="L18" s="57">
        <v>2655</v>
      </c>
      <c r="M18" s="58"/>
      <c r="N18" s="58">
        <v>-57.629823744037054</v>
      </c>
    </row>
    <row r="19" spans="3:14" ht="14.5" customHeight="1" x14ac:dyDescent="0.45">
      <c r="C19" s="16" t="s">
        <v>28</v>
      </c>
      <c r="D19" s="59">
        <v>291</v>
      </c>
      <c r="E19" s="59"/>
      <c r="F19" s="59">
        <v>315</v>
      </c>
      <c r="G19" s="60"/>
      <c r="H19" s="60">
        <v>-7.6190476190476142</v>
      </c>
      <c r="I19" s="99"/>
      <c r="J19" s="59">
        <v>291</v>
      </c>
      <c r="K19" s="59"/>
      <c r="L19" s="59">
        <v>316</v>
      </c>
      <c r="M19" s="60"/>
      <c r="N19" s="60">
        <v>-7.9113924050632889</v>
      </c>
    </row>
    <row r="20" spans="3:14" ht="14.5" customHeight="1" x14ac:dyDescent="0.45">
      <c r="C20" s="18" t="s">
        <v>29</v>
      </c>
      <c r="D20" s="102">
        <v>3266</v>
      </c>
      <c r="E20" s="102"/>
      <c r="F20" s="102">
        <v>-2066</v>
      </c>
      <c r="G20" s="103"/>
      <c r="H20" s="103">
        <v>-258.08325266214911</v>
      </c>
      <c r="I20" s="99"/>
      <c r="J20" s="102">
        <v>3376.3607905426816</v>
      </c>
      <c r="K20" s="102"/>
      <c r="L20" s="102">
        <v>-2095</v>
      </c>
      <c r="M20" s="103"/>
      <c r="N20" s="103">
        <v>-261.16280623115421</v>
      </c>
    </row>
    <row r="21" spans="3:14" ht="14.5" customHeight="1" x14ac:dyDescent="0.45">
      <c r="C21" s="10" t="s">
        <v>30</v>
      </c>
      <c r="D21" s="57">
        <v>9073</v>
      </c>
      <c r="E21" s="107"/>
      <c r="F21" s="57">
        <v>14671</v>
      </c>
      <c r="G21" s="58"/>
      <c r="H21" s="58">
        <v>-38.156908186217706</v>
      </c>
      <c r="I21" s="99"/>
      <c r="J21" s="57">
        <v>9071.7698464514961</v>
      </c>
      <c r="K21" s="107"/>
      <c r="L21" s="57">
        <v>13393</v>
      </c>
      <c r="M21" s="58"/>
      <c r="N21" s="58">
        <v>-32.264840988191622</v>
      </c>
    </row>
    <row r="22" spans="3:14" ht="14.5" customHeight="1" x14ac:dyDescent="0.45">
      <c r="C22" s="10" t="s">
        <v>164</v>
      </c>
      <c r="D22" s="57">
        <v>3267</v>
      </c>
      <c r="E22" s="39"/>
      <c r="F22" s="57">
        <v>4205</v>
      </c>
      <c r="G22" s="39"/>
      <c r="H22" s="58">
        <v>-22.306777645659924</v>
      </c>
      <c r="I22" s="99"/>
      <c r="J22" s="57">
        <v>3266.7351107586182</v>
      </c>
      <c r="K22" s="39"/>
      <c r="L22" s="57">
        <v>4081</v>
      </c>
      <c r="M22" s="39"/>
      <c r="N22" s="58">
        <v>-19.952582436691536</v>
      </c>
    </row>
    <row r="23" spans="3:14" ht="14.5" customHeight="1" x14ac:dyDescent="0.45">
      <c r="C23" s="16" t="s">
        <v>165</v>
      </c>
      <c r="D23" s="59">
        <v>-33</v>
      </c>
      <c r="E23" s="59"/>
      <c r="F23" s="59">
        <v>-211</v>
      </c>
      <c r="G23" s="60"/>
      <c r="H23" s="60">
        <v>-84.360189573459721</v>
      </c>
      <c r="I23" s="99"/>
      <c r="J23" s="59">
        <v>-33</v>
      </c>
      <c r="K23" s="59"/>
      <c r="L23" s="59">
        <v>-195</v>
      </c>
      <c r="M23" s="60"/>
      <c r="N23" s="60">
        <v>-83.076923076923066</v>
      </c>
    </row>
    <row r="24" spans="3:14" ht="14.5" customHeight="1" x14ac:dyDescent="0.45">
      <c r="C24" s="21" t="s">
        <v>31</v>
      </c>
      <c r="D24" s="100">
        <v>5774</v>
      </c>
      <c r="E24" s="108"/>
      <c r="F24" s="100">
        <v>11041</v>
      </c>
      <c r="G24" s="108"/>
      <c r="H24" s="101">
        <v>-47.704012317724839</v>
      </c>
      <c r="I24" s="99"/>
      <c r="J24" s="100">
        <v>5773.6349327861017</v>
      </c>
      <c r="K24" s="108"/>
      <c r="L24" s="100">
        <v>9117</v>
      </c>
      <c r="M24" s="108"/>
      <c r="N24" s="101">
        <v>-36.67176776586485</v>
      </c>
    </row>
    <row r="25" spans="3:14" ht="14.5" customHeight="1" x14ac:dyDescent="0.45">
      <c r="C25" s="16" t="s">
        <v>32</v>
      </c>
      <c r="D25" s="59">
        <v>110</v>
      </c>
      <c r="E25" s="59"/>
      <c r="F25" s="59">
        <v>39288</v>
      </c>
      <c r="G25" s="60"/>
      <c r="H25" s="60">
        <v>-99.720016289961308</v>
      </c>
      <c r="I25" s="99"/>
      <c r="J25" s="59">
        <v>109.74919378025182</v>
      </c>
      <c r="K25" s="59"/>
      <c r="L25" s="59">
        <v>41212</v>
      </c>
      <c r="M25" s="60"/>
      <c r="N25" s="60">
        <v>-99.733696025962701</v>
      </c>
    </row>
    <row r="26" spans="3:14" ht="14.5" customHeight="1" x14ac:dyDescent="0.45">
      <c r="C26" s="21" t="s">
        <v>33</v>
      </c>
      <c r="D26" s="100">
        <v>5884</v>
      </c>
      <c r="E26" s="108"/>
      <c r="F26" s="100">
        <v>50329</v>
      </c>
      <c r="G26" s="108"/>
      <c r="H26" s="101">
        <v>-88.308927258638164</v>
      </c>
      <c r="I26" s="99"/>
      <c r="J26" s="100">
        <v>5884</v>
      </c>
      <c r="K26" s="108"/>
      <c r="L26" s="100">
        <v>50329</v>
      </c>
      <c r="M26" s="108"/>
      <c r="N26" s="101">
        <v>-88.308927258638164</v>
      </c>
    </row>
    <row r="27" spans="3:14" ht="14.5" customHeight="1" x14ac:dyDescent="0.45">
      <c r="C27" s="10" t="s">
        <v>34</v>
      </c>
      <c r="D27" s="57">
        <v>2931</v>
      </c>
      <c r="E27" s="112"/>
      <c r="F27" s="57">
        <v>48078</v>
      </c>
      <c r="G27" s="113"/>
      <c r="H27" s="58">
        <v>-93.90365655809309</v>
      </c>
      <c r="I27" s="99"/>
      <c r="J27" s="57">
        <v>2931.1699486789007</v>
      </c>
      <c r="K27" s="112"/>
      <c r="L27" s="57">
        <v>48078</v>
      </c>
      <c r="M27" s="113"/>
      <c r="N27" s="58">
        <v>-93.903303072759059</v>
      </c>
    </row>
    <row r="28" spans="3:14" ht="14.5" customHeight="1" thickBot="1" x14ac:dyDescent="0.5">
      <c r="C28" s="11" t="s">
        <v>35</v>
      </c>
      <c r="D28" s="109">
        <v>2953</v>
      </c>
      <c r="E28" s="109"/>
      <c r="F28" s="109">
        <v>2251</v>
      </c>
      <c r="G28" s="110"/>
      <c r="H28" s="110">
        <v>31.186139493558418</v>
      </c>
      <c r="I28" s="99"/>
      <c r="J28" s="109">
        <v>2953.2141778874525</v>
      </c>
      <c r="K28" s="109"/>
      <c r="L28" s="109">
        <v>2251</v>
      </c>
      <c r="M28" s="110"/>
      <c r="N28" s="110">
        <v>31.195654281983675</v>
      </c>
    </row>
    <row r="29" spans="3:14" ht="14.5" customHeight="1" x14ac:dyDescent="0.45">
      <c r="C29" s="10"/>
    </row>
    <row r="30" spans="3:14" ht="30" customHeight="1" thickBot="1" x14ac:dyDescent="0.5">
      <c r="C30" s="24" t="s">
        <v>36</v>
      </c>
      <c r="D30" s="23">
        <v>2024</v>
      </c>
      <c r="E30" s="23" t="s">
        <v>17</v>
      </c>
      <c r="F30" s="23">
        <v>2023</v>
      </c>
      <c r="G30" s="23" t="s">
        <v>17</v>
      </c>
      <c r="H30" s="23" t="s">
        <v>0</v>
      </c>
      <c r="J30" s="23">
        <v>2024</v>
      </c>
      <c r="K30" s="23" t="s">
        <v>17</v>
      </c>
      <c r="L30" s="23">
        <v>2023</v>
      </c>
      <c r="M30" s="23" t="s">
        <v>17</v>
      </c>
      <c r="N30" s="23" t="s">
        <v>0</v>
      </c>
    </row>
    <row r="31" spans="3:14" ht="14.5" customHeight="1" x14ac:dyDescent="0.45">
      <c r="C31" s="180" t="s">
        <v>37</v>
      </c>
      <c r="D31" s="181">
        <v>14767</v>
      </c>
      <c r="E31" s="183">
        <f t="shared" ref="E31:E34" si="3">D31/$D$7*100</f>
        <v>8.2865704473524726</v>
      </c>
      <c r="F31" s="181">
        <v>12912</v>
      </c>
      <c r="G31" s="183">
        <f>F31/$F$7*100</f>
        <v>8.0646067942063748</v>
      </c>
      <c r="H31" s="184">
        <v>14.36648079306071</v>
      </c>
      <c r="I31" s="235"/>
      <c r="J31" s="181">
        <v>12935.092053706348</v>
      </c>
      <c r="K31" s="183">
        <f>J31/$J$7*100</f>
        <v>7.3355449083092434</v>
      </c>
      <c r="L31" s="181">
        <v>11526</v>
      </c>
      <c r="M31" s="183">
        <v>7.220447284345048</v>
      </c>
      <c r="N31" s="183">
        <v>12.225334493374529</v>
      </c>
    </row>
    <row r="32" spans="3:14" ht="14.5" customHeight="1" x14ac:dyDescent="0.45">
      <c r="C32" s="10" t="s">
        <v>38</v>
      </c>
      <c r="D32" s="36">
        <v>7867.5624701040833</v>
      </c>
      <c r="E32" s="90">
        <f t="shared" si="3"/>
        <v>4.4149191208413301</v>
      </c>
      <c r="F32" s="36">
        <v>7757.4376013869232</v>
      </c>
      <c r="G32" s="90">
        <f t="shared" ref="G32:G34" si="4">F32/$F$7*100</f>
        <v>4.8451583012528641</v>
      </c>
      <c r="H32" s="90">
        <v>1.4196036678074231</v>
      </c>
      <c r="I32" s="235"/>
      <c r="J32" s="36">
        <v>7867.5624701040833</v>
      </c>
      <c r="K32" s="90">
        <f t="shared" ref="K32:K34" si="5">J32/$J$7*100</f>
        <v>4.4617276459072581</v>
      </c>
      <c r="L32" s="36">
        <v>7757.4376013869232</v>
      </c>
      <c r="M32" s="90">
        <v>4.8596364100651028</v>
      </c>
      <c r="N32" s="90">
        <v>1.4196036678074231</v>
      </c>
    </row>
    <row r="33" spans="3:16" ht="14.5" customHeight="1" x14ac:dyDescent="0.45">
      <c r="C33" s="16" t="s">
        <v>39</v>
      </c>
      <c r="D33" s="35">
        <v>2414.6023876488161</v>
      </c>
      <c r="E33" s="89">
        <f t="shared" si="3"/>
        <v>1.3549653137128326</v>
      </c>
      <c r="F33" s="35">
        <v>1042.2344067748056</v>
      </c>
      <c r="G33" s="89">
        <f t="shared" si="4"/>
        <v>0.65096117394917496</v>
      </c>
      <c r="H33" s="60">
        <v>131.67555896766095</v>
      </c>
      <c r="I33" s="235"/>
      <c r="J33" s="35">
        <v>2414.6023876488161</v>
      </c>
      <c r="K33" s="89">
        <f t="shared" si="5"/>
        <v>1.3693311324547861</v>
      </c>
      <c r="L33" s="35">
        <v>1042.2344067748056</v>
      </c>
      <c r="M33" s="89">
        <v>0.65290635016901932</v>
      </c>
      <c r="N33" s="89">
        <v>131.67555896766095</v>
      </c>
    </row>
    <row r="34" spans="3:16" ht="14.5" customHeight="1" x14ac:dyDescent="0.45">
      <c r="C34" s="21" t="s">
        <v>115</v>
      </c>
      <c r="D34" s="37">
        <v>25049.164857752898</v>
      </c>
      <c r="E34" s="91">
        <f t="shared" si="3"/>
        <v>14.056454881906632</v>
      </c>
      <c r="F34" s="37">
        <v>21711.672008161728</v>
      </c>
      <c r="G34" s="91">
        <f t="shared" si="4"/>
        <v>13.560726269408413</v>
      </c>
      <c r="H34" s="91">
        <v>15.3718831434841</v>
      </c>
      <c r="I34" s="235"/>
      <c r="J34" s="37">
        <v>23217.256911459248</v>
      </c>
      <c r="K34" s="91">
        <f t="shared" si="5"/>
        <v>13.166603686671289</v>
      </c>
      <c r="L34" s="37">
        <v>20325.672008161728</v>
      </c>
      <c r="M34" s="91">
        <v>12.73299004457917</v>
      </c>
      <c r="N34" s="91">
        <v>14.226269626590504</v>
      </c>
    </row>
    <row r="35" spans="3:16" ht="14.5" customHeight="1" thickBot="1" x14ac:dyDescent="0.5">
      <c r="C35" s="11" t="s">
        <v>116</v>
      </c>
      <c r="D35" s="34">
        <v>7371</v>
      </c>
      <c r="E35" s="15"/>
      <c r="F35" s="34">
        <v>5079.7872560764608</v>
      </c>
      <c r="G35" s="15"/>
      <c r="H35" s="92">
        <v>45.104501988400834</v>
      </c>
      <c r="I35" s="235"/>
      <c r="J35" s="34">
        <v>7371</v>
      </c>
      <c r="K35" s="15"/>
      <c r="L35" s="34">
        <v>5079.7872560764608</v>
      </c>
      <c r="M35" s="15"/>
      <c r="N35" s="174">
        <v>45.104501988400834</v>
      </c>
    </row>
    <row r="37" spans="3:16" ht="14.5" customHeight="1" x14ac:dyDescent="0.45">
      <c r="C37" s="237" t="s">
        <v>40</v>
      </c>
      <c r="D37" s="237"/>
      <c r="E37" s="237"/>
      <c r="F37" s="237"/>
      <c r="G37" s="237"/>
      <c r="H37" s="237"/>
      <c r="I37" s="28"/>
      <c r="J37" s="28"/>
      <c r="K37" s="28"/>
      <c r="L37" s="28"/>
      <c r="M37" s="28"/>
      <c r="N37" s="28"/>
      <c r="O37" s="6"/>
    </row>
    <row r="38" spans="3:16" ht="14.5" customHeight="1" x14ac:dyDescent="0.45">
      <c r="C38" s="237" t="s">
        <v>41</v>
      </c>
      <c r="D38" s="237"/>
      <c r="E38" s="237"/>
      <c r="F38" s="237"/>
      <c r="G38" s="237"/>
      <c r="H38" s="237"/>
      <c r="I38" s="28"/>
      <c r="J38" s="28"/>
      <c r="K38" s="28"/>
      <c r="L38" s="28"/>
      <c r="M38" s="28"/>
      <c r="N38" s="28"/>
      <c r="O38" s="28"/>
      <c r="P38" s="7"/>
    </row>
    <row r="39" spans="3:16" ht="14.5" customHeight="1" x14ac:dyDescent="0.45">
      <c r="C39" s="237" t="s">
        <v>42</v>
      </c>
      <c r="D39" s="237"/>
      <c r="E39" s="237"/>
      <c r="F39" s="237"/>
      <c r="G39" s="237"/>
      <c r="H39" s="237"/>
      <c r="I39" s="28"/>
      <c r="J39" s="28"/>
      <c r="K39" s="28"/>
      <c r="L39" s="28"/>
      <c r="M39" s="28"/>
      <c r="N39" s="28"/>
      <c r="O39" s="28"/>
      <c r="P39" s="8"/>
    </row>
  </sheetData>
  <mergeCells count="6">
    <mergeCell ref="C39:H39"/>
    <mergeCell ref="B2:B3"/>
    <mergeCell ref="D5:H5"/>
    <mergeCell ref="J5:N5"/>
    <mergeCell ref="C37:H37"/>
    <mergeCell ref="C38:H38"/>
  </mergeCells>
  <pageMargins left="0.7" right="0.7" top="0.75" bottom="0.75" header="0.3" footer="0.3"/>
  <pageSetup orientation="portrait" r:id="rId1"/>
  <headerFooter>
    <oddFooter>&amp;L_x000D_&amp;1#&amp;"Calibri"&amp;10&amp;K000000 Información de uso interno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BE859-0739-4754-930B-E69AF64678E3}">
  <dimension ref="B2:I57"/>
  <sheetViews>
    <sheetView showGridLines="0" zoomScale="70" zoomScaleNormal="70" workbookViewId="0">
      <selection activeCell="B2" sqref="B2:B3"/>
    </sheetView>
  </sheetViews>
  <sheetFormatPr defaultRowHeight="16.5" x14ac:dyDescent="0.45"/>
  <cols>
    <col min="1" max="1" width="3" style="1" customWidth="1"/>
    <col min="2" max="2" width="2.26953125" style="1" customWidth="1"/>
    <col min="3" max="3" width="39.08984375" style="1" bestFit="1" customWidth="1"/>
    <col min="4" max="9" width="9.1796875" style="1" customWidth="1"/>
    <col min="10" max="10" width="7.7265625" style="1" customWidth="1"/>
    <col min="11" max="16384" width="8.7265625" style="1"/>
  </cols>
  <sheetData>
    <row r="2" spans="2:6" ht="21.5" customHeight="1" x14ac:dyDescent="0.45">
      <c r="B2" s="236"/>
      <c r="C2" s="4" t="s">
        <v>43</v>
      </c>
    </row>
    <row r="3" spans="2:6" ht="18" customHeight="1" x14ac:dyDescent="0.45">
      <c r="B3" s="236"/>
      <c r="C3" s="5" t="s">
        <v>16</v>
      </c>
    </row>
    <row r="5" spans="2:6" ht="24.5" customHeight="1" thickBot="1" x14ac:dyDescent="0.5">
      <c r="C5" s="12" t="s">
        <v>44</v>
      </c>
      <c r="D5" s="114">
        <v>45466</v>
      </c>
      <c r="E5" s="114">
        <v>45282</v>
      </c>
      <c r="F5" s="23" t="s">
        <v>7</v>
      </c>
    </row>
    <row r="6" spans="2:6" ht="14.5" customHeight="1" x14ac:dyDescent="0.45">
      <c r="C6" s="10" t="s">
        <v>57</v>
      </c>
      <c r="D6" s="120">
        <v>121429</v>
      </c>
      <c r="E6" s="120">
        <v>165112</v>
      </c>
      <c r="F6" s="77">
        <v>-26.5</v>
      </c>
    </row>
    <row r="7" spans="2:6" ht="14.5" customHeight="1" x14ac:dyDescent="0.45">
      <c r="C7" s="10" t="s">
        <v>58</v>
      </c>
      <c r="D7" s="121">
        <v>47995</v>
      </c>
      <c r="E7" s="121">
        <v>26728</v>
      </c>
      <c r="F7" s="122">
        <v>79.599999999999994</v>
      </c>
    </row>
    <row r="8" spans="2:6" ht="14.5" customHeight="1" x14ac:dyDescent="0.45">
      <c r="C8" s="10" t="s">
        <v>59</v>
      </c>
      <c r="D8" s="121">
        <v>39744</v>
      </c>
      <c r="E8" s="121">
        <v>38863</v>
      </c>
      <c r="F8" s="77">
        <v>2.2999999999999998</v>
      </c>
    </row>
    <row r="9" spans="2:6" ht="14.5" customHeight="1" x14ac:dyDescent="0.45">
      <c r="C9" s="10" t="s">
        <v>60</v>
      </c>
      <c r="D9" s="121">
        <v>57769</v>
      </c>
      <c r="E9" s="121">
        <v>58222</v>
      </c>
      <c r="F9" s="77">
        <v>-0.8</v>
      </c>
    </row>
    <row r="10" spans="2:6" ht="14.5" customHeight="1" x14ac:dyDescent="0.45">
      <c r="C10" s="10" t="s">
        <v>61</v>
      </c>
      <c r="D10" s="121">
        <v>55962</v>
      </c>
      <c r="E10" s="121">
        <v>41415</v>
      </c>
      <c r="F10" s="229">
        <v>35.1</v>
      </c>
    </row>
    <row r="11" spans="2:6" ht="14.5" customHeight="1" x14ac:dyDescent="0.45">
      <c r="C11" s="10" t="s">
        <v>62</v>
      </c>
      <c r="D11" s="121">
        <v>28373</v>
      </c>
      <c r="E11" s="121">
        <v>25819</v>
      </c>
      <c r="F11" s="77">
        <v>9.9</v>
      </c>
    </row>
    <row r="12" spans="2:6" ht="14.5" customHeight="1" x14ac:dyDescent="0.45">
      <c r="C12" s="10" t="s">
        <v>63</v>
      </c>
      <c r="D12" s="121">
        <v>351272</v>
      </c>
      <c r="E12" s="121">
        <v>356159</v>
      </c>
      <c r="F12" s="77">
        <v>-1.4</v>
      </c>
    </row>
    <row r="13" spans="2:6" ht="14.5" customHeight="1" x14ac:dyDescent="0.45">
      <c r="C13" s="10" t="s">
        <v>64</v>
      </c>
      <c r="D13" s="121">
        <v>27449</v>
      </c>
      <c r="E13" s="121">
        <v>26247</v>
      </c>
      <c r="F13" s="77">
        <v>4.5999999999999996</v>
      </c>
    </row>
    <row r="14" spans="2:6" ht="14.5" customHeight="1" x14ac:dyDescent="0.45">
      <c r="C14" s="10" t="s">
        <v>65</v>
      </c>
      <c r="D14" s="121">
        <v>150440</v>
      </c>
      <c r="E14" s="121">
        <v>141530</v>
      </c>
      <c r="F14" s="77">
        <v>6.3</v>
      </c>
    </row>
    <row r="15" spans="2:6" ht="14.5" customHeight="1" x14ac:dyDescent="0.45">
      <c r="C15" s="10" t="s">
        <v>66</v>
      </c>
      <c r="D15" s="121">
        <v>91340</v>
      </c>
      <c r="E15" s="121">
        <v>87941</v>
      </c>
      <c r="F15" s="229">
        <v>3.9</v>
      </c>
    </row>
    <row r="16" spans="2:6" ht="14.5" customHeight="1" x14ac:dyDescent="0.45">
      <c r="C16" s="10" t="s">
        <v>160</v>
      </c>
      <c r="D16" s="121">
        <v>142293</v>
      </c>
      <c r="E16" s="121">
        <v>143218</v>
      </c>
      <c r="F16" s="77">
        <v>-0.6</v>
      </c>
    </row>
    <row r="17" spans="3:6" ht="14.5" customHeight="1" x14ac:dyDescent="0.45">
      <c r="C17" s="176" t="s">
        <v>67</v>
      </c>
      <c r="D17" s="177">
        <v>57623</v>
      </c>
      <c r="E17" s="177">
        <v>50761</v>
      </c>
      <c r="F17" s="178">
        <v>13.5</v>
      </c>
    </row>
    <row r="18" spans="3:6" ht="14.5" customHeight="1" x14ac:dyDescent="0.45">
      <c r="C18" s="10"/>
      <c r="D18" s="175"/>
      <c r="E18" s="175"/>
      <c r="F18" s="77"/>
    </row>
    <row r="19" spans="3:6" ht="14.5" customHeight="1" thickBot="1" x14ac:dyDescent="0.5">
      <c r="C19" s="22" t="s">
        <v>45</v>
      </c>
      <c r="D19" s="179">
        <v>820417</v>
      </c>
      <c r="E19" s="179">
        <v>805856</v>
      </c>
      <c r="F19" s="230">
        <v>1.8</v>
      </c>
    </row>
    <row r="20" spans="3:6" x14ac:dyDescent="0.45">
      <c r="D20" s="99"/>
      <c r="E20" s="99"/>
      <c r="F20" s="157"/>
    </row>
    <row r="21" spans="3:6" ht="24.5" customHeight="1" thickBot="1" x14ac:dyDescent="0.5">
      <c r="C21" s="12" t="s">
        <v>46</v>
      </c>
      <c r="D21" s="111"/>
      <c r="E21" s="111"/>
      <c r="F21" s="111"/>
    </row>
    <row r="22" spans="3:6" ht="14.5" customHeight="1" x14ac:dyDescent="0.45">
      <c r="C22" s="9" t="s">
        <v>68</v>
      </c>
      <c r="D22" s="158">
        <v>2898</v>
      </c>
      <c r="E22" s="158">
        <v>2453</v>
      </c>
      <c r="F22" s="159">
        <v>18.100000000000001</v>
      </c>
    </row>
    <row r="23" spans="3:6" ht="14.5" customHeight="1" x14ac:dyDescent="0.45">
      <c r="C23" s="10" t="s">
        <v>69</v>
      </c>
      <c r="D23" s="160">
        <v>3058</v>
      </c>
      <c r="E23" s="160">
        <v>8955</v>
      </c>
      <c r="F23" s="161">
        <v>-65.900000000000006</v>
      </c>
    </row>
    <row r="24" spans="3:6" ht="14.5" customHeight="1" x14ac:dyDescent="0.45">
      <c r="C24" s="10" t="s">
        <v>70</v>
      </c>
      <c r="D24" s="160">
        <v>1578</v>
      </c>
      <c r="E24" s="160">
        <v>1677</v>
      </c>
      <c r="F24" s="161">
        <v>-5.9</v>
      </c>
    </row>
    <row r="25" spans="3:6" ht="14.5" customHeight="1" x14ac:dyDescent="0.45">
      <c r="C25" s="10" t="s">
        <v>71</v>
      </c>
      <c r="D25" s="160">
        <v>12784</v>
      </c>
      <c r="E25" s="160">
        <v>12236</v>
      </c>
      <c r="F25" s="161">
        <v>4.5</v>
      </c>
    </row>
    <row r="26" spans="3:6" ht="14.5" customHeight="1" x14ac:dyDescent="0.45">
      <c r="C26" s="10" t="s">
        <v>72</v>
      </c>
      <c r="D26" s="160">
        <v>171260</v>
      </c>
      <c r="E26" s="160">
        <v>148447</v>
      </c>
      <c r="F26" s="161">
        <v>15.4</v>
      </c>
    </row>
    <row r="27" spans="3:6" ht="14.5" customHeight="1" x14ac:dyDescent="0.45">
      <c r="C27" s="10" t="s">
        <v>73</v>
      </c>
      <c r="D27" s="160">
        <v>12848</v>
      </c>
      <c r="E27" s="160">
        <v>11569</v>
      </c>
      <c r="F27" s="161">
        <v>11.1</v>
      </c>
    </row>
    <row r="28" spans="3:6" ht="14.5" customHeight="1" x14ac:dyDescent="0.45">
      <c r="C28" s="10" t="s">
        <v>74</v>
      </c>
      <c r="D28" s="160">
        <v>204425</v>
      </c>
      <c r="E28" s="160">
        <v>185337</v>
      </c>
      <c r="F28" s="161">
        <v>10.3</v>
      </c>
    </row>
    <row r="29" spans="3:6" ht="14.5" customHeight="1" x14ac:dyDescent="0.45">
      <c r="C29" s="10" t="s">
        <v>159</v>
      </c>
      <c r="D29" s="160">
        <v>131542</v>
      </c>
      <c r="E29" s="160">
        <v>125417</v>
      </c>
      <c r="F29" s="161">
        <v>4.9000000000000004</v>
      </c>
    </row>
    <row r="30" spans="3:6" ht="14.5" customHeight="1" x14ac:dyDescent="0.45">
      <c r="C30" s="10" t="s">
        <v>75</v>
      </c>
      <c r="D30" s="160">
        <v>87581</v>
      </c>
      <c r="E30" s="160">
        <v>83838</v>
      </c>
      <c r="F30" s="161">
        <v>4.5</v>
      </c>
    </row>
    <row r="31" spans="3:6" ht="14.5" customHeight="1" x14ac:dyDescent="0.45">
      <c r="C31" s="10" t="s">
        <v>76</v>
      </c>
      <c r="D31" s="160">
        <v>7554</v>
      </c>
      <c r="E31" s="160">
        <v>6920</v>
      </c>
      <c r="F31" s="161">
        <v>9.1999999999999993</v>
      </c>
    </row>
    <row r="32" spans="3:6" ht="14.5" customHeight="1" x14ac:dyDescent="0.45">
      <c r="C32" s="16" t="s">
        <v>77</v>
      </c>
      <c r="D32" s="162">
        <v>24054</v>
      </c>
      <c r="E32" s="162">
        <v>25975</v>
      </c>
      <c r="F32" s="163">
        <v>-7.4</v>
      </c>
    </row>
    <row r="33" spans="3:6" ht="14.5" customHeight="1" x14ac:dyDescent="0.45">
      <c r="C33" s="10" t="s">
        <v>78</v>
      </c>
      <c r="D33" s="160">
        <v>455156</v>
      </c>
      <c r="E33" s="160">
        <v>427487</v>
      </c>
      <c r="F33" s="161">
        <v>6.5</v>
      </c>
    </row>
    <row r="34" spans="3:6" ht="14.5" customHeight="1" x14ac:dyDescent="0.45">
      <c r="C34" s="16" t="s">
        <v>79</v>
      </c>
      <c r="D34" s="162">
        <v>365261</v>
      </c>
      <c r="E34" s="162">
        <v>378369</v>
      </c>
      <c r="F34" s="163">
        <v>-3.5</v>
      </c>
    </row>
    <row r="35" spans="3:6" ht="14.5" customHeight="1" thickBot="1" x14ac:dyDescent="0.5">
      <c r="C35" s="22" t="s">
        <v>80</v>
      </c>
      <c r="D35" s="164">
        <v>820417</v>
      </c>
      <c r="E35" s="164">
        <v>805856</v>
      </c>
      <c r="F35" s="165">
        <v>1.8</v>
      </c>
    </row>
    <row r="37" spans="3:6" ht="24.5" customHeight="1" x14ac:dyDescent="0.45">
      <c r="C37" s="38"/>
      <c r="D37" s="239" t="s">
        <v>167</v>
      </c>
      <c r="E37" s="239"/>
    </row>
    <row r="38" spans="3:6" ht="24.5" customHeight="1" thickBot="1" x14ac:dyDescent="0.5">
      <c r="C38" s="12" t="s">
        <v>47</v>
      </c>
      <c r="D38" s="23" t="s">
        <v>48</v>
      </c>
      <c r="E38" s="23" t="s">
        <v>49</v>
      </c>
    </row>
    <row r="39" spans="3:6" ht="14.5" customHeight="1" x14ac:dyDescent="0.45">
      <c r="C39" s="10" t="s">
        <v>81</v>
      </c>
      <c r="D39" s="14"/>
      <c r="E39" s="14"/>
    </row>
    <row r="40" spans="3:6" ht="14.5" customHeight="1" x14ac:dyDescent="0.45">
      <c r="C40" s="10" t="s">
        <v>82</v>
      </c>
      <c r="D40" s="39">
        <v>0.54200000000000004</v>
      </c>
      <c r="E40" s="39">
        <v>9.0999999999999998E-2</v>
      </c>
    </row>
    <row r="41" spans="3:6" ht="14.5" customHeight="1" x14ac:dyDescent="0.45">
      <c r="C41" s="10" t="s">
        <v>83</v>
      </c>
      <c r="D41" s="39">
        <v>0.26800000000000002</v>
      </c>
      <c r="E41" s="39">
        <v>3.4000000000000002E-2</v>
      </c>
    </row>
    <row r="42" spans="3:6" ht="14.5" customHeight="1" x14ac:dyDescent="0.45">
      <c r="C42" s="10" t="s">
        <v>1</v>
      </c>
      <c r="D42" s="39">
        <v>7.0999999999999994E-2</v>
      </c>
      <c r="E42" s="39">
        <v>2.5999999999999999E-2</v>
      </c>
    </row>
    <row r="43" spans="3:6" ht="14.5" customHeight="1" x14ac:dyDescent="0.45">
      <c r="C43" s="10" t="s">
        <v>84</v>
      </c>
      <c r="D43" s="39">
        <v>0</v>
      </c>
      <c r="E43" s="39">
        <v>0</v>
      </c>
    </row>
    <row r="44" spans="3:6" ht="14.5" customHeight="1" x14ac:dyDescent="0.45">
      <c r="C44" s="10" t="s">
        <v>85</v>
      </c>
      <c r="D44" s="39">
        <v>7.0000000000000001E-3</v>
      </c>
      <c r="E44" s="39">
        <v>6.3E-2</v>
      </c>
    </row>
    <row r="45" spans="3:6" ht="14.5" customHeight="1" x14ac:dyDescent="0.45">
      <c r="C45" s="10" t="s">
        <v>86</v>
      </c>
      <c r="D45" s="39">
        <v>3.0000000000000001E-3</v>
      </c>
      <c r="E45" s="39">
        <v>0.50800000000000001</v>
      </c>
    </row>
    <row r="46" spans="3:6" ht="14.5" customHeight="1" x14ac:dyDescent="0.45">
      <c r="C46" s="10" t="s">
        <v>87</v>
      </c>
      <c r="D46" s="39">
        <v>0.1</v>
      </c>
      <c r="E46" s="39">
        <v>9.1999999999999998E-2</v>
      </c>
    </row>
    <row r="47" spans="3:6" ht="14.5" customHeight="1" x14ac:dyDescent="0.45">
      <c r="C47" s="10" t="s">
        <v>88</v>
      </c>
      <c r="D47" s="39">
        <v>0.01</v>
      </c>
      <c r="E47" s="39">
        <v>7.0000000000000007E-2</v>
      </c>
    </row>
    <row r="48" spans="3:6" ht="14.5" customHeight="1" thickBot="1" x14ac:dyDescent="0.5">
      <c r="C48" s="22" t="s">
        <v>50</v>
      </c>
      <c r="D48" s="123">
        <v>1</v>
      </c>
      <c r="E48" s="123">
        <v>7.1999999999999995E-2</v>
      </c>
    </row>
    <row r="49" spans="3:9" ht="16.5" customHeight="1" x14ac:dyDescent="0.45">
      <c r="C49" s="20"/>
      <c r="D49" s="93"/>
      <c r="E49" s="14"/>
    </row>
    <row r="50" spans="3:9" ht="14.5" customHeight="1" x14ac:dyDescent="0.45">
      <c r="C50" s="10" t="s">
        <v>51</v>
      </c>
      <c r="D50" s="39">
        <v>0.82899999999999996</v>
      </c>
      <c r="E50" s="14"/>
    </row>
    <row r="51" spans="3:9" ht="14.5" customHeight="1" thickBot="1" x14ac:dyDescent="0.5">
      <c r="C51" s="11" t="s">
        <v>52</v>
      </c>
      <c r="D51" s="40">
        <v>0.17100000000000001</v>
      </c>
      <c r="E51" s="14"/>
    </row>
    <row r="53" spans="3:9" ht="24.5" customHeight="1" thickBot="1" x14ac:dyDescent="0.5">
      <c r="C53" s="12" t="s">
        <v>53</v>
      </c>
      <c r="D53" s="23">
        <v>2024</v>
      </c>
      <c r="E53" s="23">
        <v>2025</v>
      </c>
      <c r="F53" s="23">
        <v>2026</v>
      </c>
      <c r="G53" s="23">
        <v>2027</v>
      </c>
      <c r="H53" s="23">
        <v>2028</v>
      </c>
      <c r="I53" s="23" t="s">
        <v>10</v>
      </c>
    </row>
    <row r="54" spans="3:9" x14ac:dyDescent="0.45">
      <c r="C54" s="41" t="s">
        <v>54</v>
      </c>
      <c r="D54" s="39">
        <v>3.6999999999999998E-2</v>
      </c>
      <c r="E54" s="39">
        <v>0.02</v>
      </c>
      <c r="F54" s="39">
        <v>9.2999999999999999E-2</v>
      </c>
      <c r="G54" s="39">
        <v>7.0000000000000007E-2</v>
      </c>
      <c r="H54" s="39">
        <v>0.11700000000000001</v>
      </c>
      <c r="I54" s="39">
        <v>0.66400000000000003</v>
      </c>
    </row>
    <row r="56" spans="3:9" ht="14.5" customHeight="1" x14ac:dyDescent="0.45">
      <c r="C56" s="237" t="s">
        <v>55</v>
      </c>
      <c r="D56" s="237"/>
      <c r="E56" s="237"/>
      <c r="F56" s="237"/>
      <c r="G56" s="237"/>
      <c r="H56" s="237"/>
      <c r="I56" s="237"/>
    </row>
    <row r="57" spans="3:9" ht="14" customHeight="1" x14ac:dyDescent="0.45">
      <c r="C57" s="237" t="s">
        <v>56</v>
      </c>
      <c r="D57" s="237"/>
      <c r="E57" s="237"/>
      <c r="F57" s="237"/>
      <c r="G57" s="237"/>
      <c r="H57" s="237"/>
      <c r="I57" s="237"/>
    </row>
  </sheetData>
  <mergeCells count="4">
    <mergeCell ref="D37:E37"/>
    <mergeCell ref="C56:I56"/>
    <mergeCell ref="C57:I57"/>
    <mergeCell ref="B2:B3"/>
  </mergeCells>
  <pageMargins left="0.7" right="0.7" top="0.75" bottom="0.75" header="0.3" footer="0.3"/>
  <pageSetup orientation="portrait" r:id="rId1"/>
  <headerFooter>
    <oddFooter>&amp;L_x000D_&amp;1#&amp;"Calibri"&amp;10&amp;K000000 Información de uso interno</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4E3B-ABA7-4245-99B1-DCC637B0A7F4}">
  <dimension ref="B2:V42"/>
  <sheetViews>
    <sheetView showGridLines="0" zoomScale="40" zoomScaleNormal="40" zoomScaleSheetLayoutView="55" workbookViewId="0">
      <selection activeCell="B2" sqref="B2"/>
    </sheetView>
  </sheetViews>
  <sheetFormatPr defaultColWidth="8.7265625" defaultRowHeight="18" x14ac:dyDescent="0.35"/>
  <cols>
    <col min="1" max="1" width="3.453125" style="126" customWidth="1"/>
    <col min="2" max="2" width="48.81640625" style="126" customWidth="1"/>
    <col min="3" max="3" width="35.08984375" style="127" customWidth="1"/>
    <col min="4" max="4" width="27.26953125" style="126" customWidth="1"/>
    <col min="5" max="5" width="32.1796875" style="126" customWidth="1"/>
    <col min="6" max="7" width="4.81640625" style="126" customWidth="1"/>
    <col min="8" max="8" width="57.81640625" style="126" customWidth="1"/>
    <col min="9" max="9" width="23.26953125" style="127" customWidth="1"/>
    <col min="10" max="11" width="23.26953125" style="126" customWidth="1"/>
    <col min="12" max="13" width="8.7265625" style="126"/>
    <col min="14" max="14" width="13.7265625" style="126" customWidth="1"/>
    <col min="15" max="16" width="8.7265625" style="126"/>
    <col min="17" max="17" width="16.1796875" style="126" bestFit="1" customWidth="1"/>
    <col min="18" max="24" width="14.6328125" style="126" customWidth="1"/>
    <col min="25" max="16384" width="8.7265625" style="126"/>
  </cols>
  <sheetData>
    <row r="2" spans="2:14" ht="29.5" x14ac:dyDescent="0.35">
      <c r="B2" s="124" t="s">
        <v>89</v>
      </c>
      <c r="C2" s="125"/>
    </row>
    <row r="3" spans="2:14" ht="26" x14ac:dyDescent="0.35">
      <c r="B3" s="246" t="s">
        <v>90</v>
      </c>
      <c r="C3" s="246"/>
      <c r="D3" s="246"/>
    </row>
    <row r="5" spans="2:14" ht="7" customHeight="1" x14ac:dyDescent="0.35"/>
    <row r="6" spans="2:14" ht="7" customHeight="1" x14ac:dyDescent="0.35"/>
    <row r="7" spans="2:14" ht="56.15" customHeight="1" x14ac:dyDescent="0.35">
      <c r="B7" s="243"/>
      <c r="C7" s="240" t="s">
        <v>168</v>
      </c>
      <c r="D7" s="241"/>
      <c r="E7" s="242"/>
      <c r="H7" s="243"/>
      <c r="I7" s="240" t="s">
        <v>169</v>
      </c>
      <c r="J7" s="241"/>
      <c r="K7" s="242"/>
    </row>
    <row r="8" spans="2:14" ht="8.5" customHeight="1" x14ac:dyDescent="0.35">
      <c r="B8" s="244"/>
      <c r="C8" s="128"/>
      <c r="D8" s="129"/>
      <c r="E8" s="130"/>
      <c r="H8" s="244"/>
      <c r="I8" s="128"/>
      <c r="J8" s="129"/>
      <c r="K8" s="130"/>
    </row>
    <row r="9" spans="2:14" ht="49" customHeight="1" x14ac:dyDescent="0.35">
      <c r="B9" s="245"/>
      <c r="C9" s="131" t="s">
        <v>95</v>
      </c>
      <c r="D9" s="132" t="s">
        <v>91</v>
      </c>
      <c r="E9" s="133" t="s">
        <v>97</v>
      </c>
      <c r="H9" s="245"/>
      <c r="I9" s="131" t="s">
        <v>102</v>
      </c>
      <c r="J9" s="132" t="s">
        <v>91</v>
      </c>
      <c r="K9" s="133" t="s">
        <v>103</v>
      </c>
    </row>
    <row r="10" spans="2:14" ht="6.65" customHeight="1" x14ac:dyDescent="0.35">
      <c r="B10" s="130"/>
      <c r="C10" s="134"/>
      <c r="D10" s="135"/>
      <c r="E10" s="135"/>
      <c r="H10" s="130"/>
      <c r="I10" s="134"/>
      <c r="J10" s="135"/>
      <c r="K10" s="135"/>
    </row>
    <row r="11" spans="2:14" ht="23" x14ac:dyDescent="0.35">
      <c r="B11" s="136" t="s">
        <v>171</v>
      </c>
      <c r="C11" s="166">
        <v>2667</v>
      </c>
      <c r="D11" s="167" t="s">
        <v>13</v>
      </c>
      <c r="E11" s="166">
        <v>2667</v>
      </c>
      <c r="H11" s="136" t="s">
        <v>57</v>
      </c>
      <c r="I11" s="166">
        <v>7182</v>
      </c>
      <c r="J11" s="167" t="s">
        <v>13</v>
      </c>
      <c r="K11" s="166">
        <v>7182</v>
      </c>
    </row>
    <row r="12" spans="2:14" ht="23" x14ac:dyDescent="0.35">
      <c r="B12" s="137" t="s">
        <v>92</v>
      </c>
      <c r="C12" s="166">
        <v>213</v>
      </c>
      <c r="D12" s="168" t="s">
        <v>13</v>
      </c>
      <c r="E12" s="166">
        <v>213</v>
      </c>
      <c r="H12" s="137" t="s">
        <v>104</v>
      </c>
      <c r="I12" s="166">
        <v>2096</v>
      </c>
      <c r="J12" s="168">
        <v>-2096</v>
      </c>
      <c r="K12" s="166" t="s">
        <v>13</v>
      </c>
    </row>
    <row r="13" spans="2:14" ht="23" x14ac:dyDescent="0.35">
      <c r="B13" s="137" t="s">
        <v>93</v>
      </c>
      <c r="C13" s="166">
        <v>414</v>
      </c>
      <c r="D13" s="168" t="s">
        <v>13</v>
      </c>
      <c r="E13" s="166">
        <v>414</v>
      </c>
      <c r="H13" s="138" t="s">
        <v>57</v>
      </c>
      <c r="I13" s="169">
        <v>9278</v>
      </c>
      <c r="J13" s="169">
        <v>-2096</v>
      </c>
      <c r="K13" s="169">
        <v>7182</v>
      </c>
    </row>
    <row r="14" spans="2:14" ht="23" x14ac:dyDescent="0.35">
      <c r="B14" s="137" t="s">
        <v>11</v>
      </c>
      <c r="C14" s="166" t="s">
        <v>13</v>
      </c>
      <c r="D14" s="168" t="s">
        <v>13</v>
      </c>
      <c r="E14" s="166" t="s">
        <v>13</v>
      </c>
      <c r="H14" s="137"/>
      <c r="I14" s="168"/>
      <c r="J14" s="168"/>
      <c r="K14" s="166"/>
      <c r="N14" s="139"/>
    </row>
    <row r="15" spans="2:14" ht="25" x14ac:dyDescent="0.35">
      <c r="B15" s="137" t="s">
        <v>12</v>
      </c>
      <c r="C15" s="166">
        <v>2785</v>
      </c>
      <c r="D15" s="168">
        <v>-2785</v>
      </c>
      <c r="E15" s="166" t="s">
        <v>13</v>
      </c>
      <c r="H15" s="137" t="s">
        <v>105</v>
      </c>
      <c r="I15" s="168">
        <v>3776</v>
      </c>
      <c r="J15" s="168" t="s">
        <v>13</v>
      </c>
      <c r="K15" s="166">
        <v>3776</v>
      </c>
      <c r="M15" s="140"/>
      <c r="N15" s="139"/>
    </row>
    <row r="16" spans="2:14" ht="25" x14ac:dyDescent="0.35">
      <c r="B16" s="137" t="s">
        <v>96</v>
      </c>
      <c r="C16" s="166">
        <v>-405</v>
      </c>
      <c r="D16" s="168" t="s">
        <v>13</v>
      </c>
      <c r="E16" s="166">
        <v>-405</v>
      </c>
      <c r="H16" s="137" t="s">
        <v>106</v>
      </c>
      <c r="I16" s="168">
        <v>3754</v>
      </c>
      <c r="J16" s="168">
        <v>-3754</v>
      </c>
      <c r="K16" s="166" t="s">
        <v>13</v>
      </c>
      <c r="N16" s="139"/>
    </row>
    <row r="17" spans="2:14" ht="23" x14ac:dyDescent="0.35">
      <c r="B17" s="138" t="s">
        <v>94</v>
      </c>
      <c r="C17" s="169">
        <v>5674</v>
      </c>
      <c r="D17" s="169">
        <v>-2785</v>
      </c>
      <c r="E17" s="169">
        <v>2889</v>
      </c>
      <c r="H17" s="137" t="s">
        <v>107</v>
      </c>
      <c r="I17" s="168">
        <v>5379</v>
      </c>
      <c r="J17" s="168" t="s">
        <v>13</v>
      </c>
      <c r="K17" s="166">
        <v>5379</v>
      </c>
      <c r="N17" s="141">
        <f>I15+I17</f>
        <v>9155</v>
      </c>
    </row>
    <row r="18" spans="2:14" ht="23" x14ac:dyDescent="0.35">
      <c r="B18" s="142"/>
      <c r="C18" s="170"/>
      <c r="D18" s="171"/>
      <c r="E18" s="171"/>
      <c r="H18" s="137" t="s">
        <v>108</v>
      </c>
      <c r="I18" s="168">
        <v>117</v>
      </c>
      <c r="J18" s="168">
        <v>-117</v>
      </c>
      <c r="K18" s="166" t="s">
        <v>13</v>
      </c>
      <c r="N18" s="139"/>
    </row>
    <row r="19" spans="2:14" ht="25" x14ac:dyDescent="0.35">
      <c r="B19" s="137" t="s">
        <v>100</v>
      </c>
      <c r="C19" s="168" t="s">
        <v>13</v>
      </c>
      <c r="D19" s="168">
        <v>174</v>
      </c>
      <c r="E19" s="168">
        <v>174</v>
      </c>
      <c r="H19" s="138" t="s">
        <v>109</v>
      </c>
      <c r="I19" s="169">
        <v>13026</v>
      </c>
      <c r="J19" s="169">
        <v>-3871</v>
      </c>
      <c r="K19" s="169">
        <v>9155</v>
      </c>
      <c r="N19" s="139"/>
    </row>
    <row r="20" spans="2:14" ht="23" x14ac:dyDescent="0.35">
      <c r="B20" s="142"/>
      <c r="C20" s="170"/>
      <c r="D20" s="171"/>
      <c r="E20" s="171"/>
      <c r="H20" s="142"/>
      <c r="I20" s="170"/>
      <c r="J20" s="171"/>
      <c r="K20" s="171"/>
      <c r="N20" s="139"/>
    </row>
    <row r="21" spans="2:14" ht="23" x14ac:dyDescent="0.35">
      <c r="B21" s="138" t="s">
        <v>101</v>
      </c>
      <c r="C21" s="169">
        <v>5674</v>
      </c>
      <c r="D21" s="169">
        <v>-2611</v>
      </c>
      <c r="E21" s="169">
        <v>3063</v>
      </c>
      <c r="H21" s="138" t="s">
        <v>110</v>
      </c>
      <c r="I21" s="169">
        <v>3748</v>
      </c>
      <c r="J21" s="169">
        <v>-1775</v>
      </c>
      <c r="K21" s="169">
        <v>1972</v>
      </c>
      <c r="N21" s="143"/>
    </row>
    <row r="22" spans="2:14" ht="4.5" customHeight="1" x14ac:dyDescent="0.35">
      <c r="B22" s="144"/>
      <c r="C22" s="145"/>
      <c r="D22" s="145"/>
      <c r="E22" s="145"/>
      <c r="I22" s="145"/>
      <c r="J22" s="145"/>
      <c r="K22" s="145"/>
      <c r="N22" s="139"/>
    </row>
    <row r="23" spans="2:14" s="147" customFormat="1" ht="23" customHeight="1" x14ac:dyDescent="0.35">
      <c r="B23" s="146" t="s">
        <v>170</v>
      </c>
      <c r="C23" s="146"/>
      <c r="D23" s="146"/>
      <c r="E23" s="146"/>
      <c r="F23" s="146"/>
      <c r="G23" s="146"/>
      <c r="H23" s="146"/>
      <c r="N23" s="148"/>
    </row>
    <row r="24" spans="2:14" s="147" customFormat="1" ht="16.5" customHeight="1" x14ac:dyDescent="0.35">
      <c r="B24" s="146" t="s">
        <v>98</v>
      </c>
      <c r="C24" s="146"/>
      <c r="D24" s="146"/>
      <c r="E24" s="126"/>
      <c r="F24" s="126"/>
      <c r="G24" s="126"/>
      <c r="N24" s="148"/>
    </row>
    <row r="25" spans="2:14" s="147" customFormat="1" ht="16.5" customHeight="1" x14ac:dyDescent="0.35">
      <c r="B25" s="146" t="s">
        <v>166</v>
      </c>
      <c r="C25" s="146"/>
      <c r="D25" s="146"/>
      <c r="E25" s="146"/>
      <c r="F25" s="146"/>
      <c r="G25" s="146"/>
      <c r="N25" s="148"/>
    </row>
    <row r="26" spans="2:14" s="147" customFormat="1" ht="16.5" customHeight="1" x14ac:dyDescent="0.35">
      <c r="B26" s="146" t="s">
        <v>172</v>
      </c>
      <c r="C26" s="144"/>
      <c r="D26" s="144"/>
      <c r="E26" s="144"/>
      <c r="F26" s="144"/>
      <c r="G26" s="144"/>
      <c r="N26" s="148"/>
    </row>
    <row r="27" spans="2:14" s="147" customFormat="1" ht="16.5" customHeight="1" x14ac:dyDescent="0.35">
      <c r="B27" s="146" t="s">
        <v>99</v>
      </c>
      <c r="C27" s="144"/>
      <c r="D27" s="144"/>
      <c r="E27" s="144"/>
      <c r="F27" s="144"/>
      <c r="G27" s="144"/>
      <c r="I27" s="148"/>
      <c r="J27" s="148"/>
      <c r="K27" s="148"/>
      <c r="L27" s="148"/>
      <c r="M27" s="148"/>
      <c r="N27" s="148"/>
    </row>
    <row r="28" spans="2:14" ht="43.5" customHeight="1" x14ac:dyDescent="0.45">
      <c r="B28" s="144"/>
      <c r="C28" s="126"/>
      <c r="H28" s="147"/>
      <c r="I28" s="149">
        <v>18.024999999999999</v>
      </c>
      <c r="J28" s="139"/>
      <c r="K28" s="139"/>
      <c r="L28" s="139"/>
      <c r="M28" s="139"/>
      <c r="N28" s="139"/>
    </row>
    <row r="29" spans="2:14" ht="16.5" customHeight="1" x14ac:dyDescent="0.35">
      <c r="B29" s="144"/>
      <c r="C29" s="126"/>
      <c r="I29" s="139"/>
      <c r="J29" s="139"/>
      <c r="K29" s="150"/>
      <c r="L29" s="139"/>
      <c r="M29" s="139"/>
      <c r="N29" s="139"/>
    </row>
    <row r="30" spans="2:14" x14ac:dyDescent="0.35">
      <c r="C30" s="126"/>
      <c r="I30" s="141"/>
      <c r="J30" s="139"/>
      <c r="K30" s="151"/>
      <c r="L30" s="139"/>
      <c r="M30" s="139"/>
      <c r="N30" s="139"/>
    </row>
    <row r="31" spans="2:14" ht="29.5" x14ac:dyDescent="0.35">
      <c r="C31" s="126"/>
      <c r="I31" s="152"/>
      <c r="J31" s="139"/>
      <c r="K31" s="153">
        <f>K21/E21</f>
        <v>0.64381325497877895</v>
      </c>
      <c r="L31" s="139"/>
      <c r="M31" s="139"/>
      <c r="N31" s="139"/>
    </row>
    <row r="32" spans="2:14" x14ac:dyDescent="0.35">
      <c r="C32" s="126"/>
      <c r="I32" s="139"/>
      <c r="J32" s="139"/>
      <c r="K32" s="139"/>
      <c r="L32" s="139"/>
      <c r="M32" s="139"/>
      <c r="N32" s="139"/>
    </row>
    <row r="33" spans="3:22" ht="5.5" customHeight="1" x14ac:dyDescent="0.35">
      <c r="C33" s="126"/>
      <c r="I33" s="139"/>
      <c r="J33" s="139"/>
      <c r="K33" s="139"/>
      <c r="L33" s="139"/>
      <c r="M33" s="139"/>
      <c r="N33" s="139"/>
    </row>
    <row r="34" spans="3:22" x14ac:dyDescent="0.35">
      <c r="C34" s="126"/>
      <c r="I34" s="139"/>
      <c r="J34" s="139"/>
      <c r="K34" s="139"/>
      <c r="L34" s="139"/>
      <c r="M34" s="139"/>
      <c r="N34" s="139"/>
    </row>
    <row r="35" spans="3:22" ht="21" customHeight="1" x14ac:dyDescent="0.35">
      <c r="C35" s="126"/>
      <c r="I35" s="139"/>
      <c r="J35" s="139"/>
      <c r="K35" s="139"/>
      <c r="L35" s="139"/>
      <c r="M35" s="139"/>
      <c r="N35" s="139"/>
    </row>
    <row r="36" spans="3:22" x14ac:dyDescent="0.35">
      <c r="C36" s="126"/>
      <c r="I36" s="139"/>
      <c r="J36" s="139"/>
      <c r="K36" s="139"/>
      <c r="L36" s="139"/>
      <c r="M36" s="139"/>
      <c r="N36" s="139"/>
    </row>
    <row r="37" spans="3:22" ht="5.5" customHeight="1" x14ac:dyDescent="0.35">
      <c r="C37" s="126"/>
      <c r="I37" s="139"/>
      <c r="J37" s="139"/>
      <c r="K37" s="139"/>
      <c r="L37" s="139"/>
      <c r="M37" s="139"/>
      <c r="N37" s="139"/>
    </row>
    <row r="38" spans="3:22" x14ac:dyDescent="0.35">
      <c r="C38" s="126"/>
      <c r="I38" s="139"/>
      <c r="J38" s="139"/>
      <c r="K38" s="139"/>
      <c r="L38" s="139"/>
      <c r="M38" s="139"/>
      <c r="N38" s="139"/>
    </row>
    <row r="39" spans="3:22" x14ac:dyDescent="0.35">
      <c r="C39" s="126"/>
      <c r="I39" s="150">
        <f>+'[1]FMX BS'!D21+'[1]FMX BS'!D22+'[1]FMX BS'!D27</f>
        <v>155116</v>
      </c>
      <c r="J39" s="154">
        <f>I39/I28</f>
        <v>8605.6033287101254</v>
      </c>
      <c r="K39" s="139"/>
      <c r="L39" s="139"/>
      <c r="M39" s="139"/>
      <c r="N39" s="139"/>
      <c r="R39" s="155"/>
      <c r="S39" s="155"/>
      <c r="T39" s="155"/>
      <c r="U39" s="155"/>
    </row>
    <row r="40" spans="3:22" x14ac:dyDescent="0.35">
      <c r="I40" s="150"/>
      <c r="J40" s="139"/>
      <c r="K40" s="139"/>
      <c r="L40" s="139"/>
      <c r="M40" s="139"/>
      <c r="N40" s="139"/>
      <c r="R40" s="127"/>
      <c r="S40" s="127"/>
      <c r="T40" s="127"/>
      <c r="U40" s="127"/>
      <c r="V40" s="156"/>
    </row>
    <row r="42" spans="3:22" x14ac:dyDescent="0.35">
      <c r="R42" s="156"/>
      <c r="S42" s="156"/>
      <c r="T42" s="156"/>
      <c r="U42" s="156"/>
      <c r="V42" s="156"/>
    </row>
  </sheetData>
  <mergeCells count="5">
    <mergeCell ref="I7:K7"/>
    <mergeCell ref="B7:B9"/>
    <mergeCell ref="C7:E7"/>
    <mergeCell ref="H7:H9"/>
    <mergeCell ref="B3:D3"/>
  </mergeCells>
  <pageMargins left="0.7" right="0.7" top="0.75" bottom="0.75" header="0.3" footer="0.3"/>
  <pageSetup orientation="portrait" horizontalDpi="4294967293" r:id="rId1"/>
  <headerFooter>
    <oddFooter>&amp;L_x000D_&amp;1#&amp;"Calibri"&amp;10&amp;K000000 Información de uso interno</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979CF-78F2-4648-95ED-E37D025A4E8D}">
  <dimension ref="B2:N34"/>
  <sheetViews>
    <sheetView showGridLines="0" zoomScale="60" zoomScaleNormal="60" workbookViewId="0">
      <selection activeCell="B2" sqref="B2:B3"/>
    </sheetView>
  </sheetViews>
  <sheetFormatPr defaultRowHeight="16.5" x14ac:dyDescent="0.45"/>
  <cols>
    <col min="1" max="1" width="3" style="1" customWidth="1"/>
    <col min="2" max="2" width="2.26953125" style="1" customWidth="1"/>
    <col min="3" max="3" width="47.7265625" style="1" customWidth="1"/>
    <col min="4" max="8" width="7.7265625" style="1" customWidth="1"/>
    <col min="9" max="9" width="3" style="1" customWidth="1"/>
    <col min="10" max="14" width="7.7265625" style="1" customWidth="1"/>
    <col min="15" max="16384" width="8.7265625" style="1"/>
  </cols>
  <sheetData>
    <row r="2" spans="2:14" ht="21.5" customHeight="1" x14ac:dyDescent="0.45">
      <c r="B2" s="247"/>
      <c r="C2" s="4" t="s">
        <v>158</v>
      </c>
    </row>
    <row r="3" spans="2:14" ht="18" customHeight="1" x14ac:dyDescent="0.45">
      <c r="B3" s="247"/>
      <c r="C3" s="5" t="s">
        <v>16</v>
      </c>
    </row>
    <row r="5" spans="2:14" ht="20" customHeight="1" x14ac:dyDescent="0.45">
      <c r="D5" s="248" t="s">
        <v>173</v>
      </c>
      <c r="E5" s="248"/>
      <c r="F5" s="248"/>
      <c r="G5" s="248"/>
      <c r="H5" s="248"/>
      <c r="J5" s="248" t="s">
        <v>161</v>
      </c>
      <c r="K5" s="248"/>
      <c r="L5" s="248"/>
      <c r="M5" s="248"/>
      <c r="N5" s="248"/>
    </row>
    <row r="6" spans="2:14" ht="30" customHeight="1" thickBot="1" x14ac:dyDescent="0.5">
      <c r="C6" s="185"/>
      <c r="D6" s="186">
        <v>2024</v>
      </c>
      <c r="E6" s="186" t="s">
        <v>17</v>
      </c>
      <c r="F6" s="186">
        <v>2023</v>
      </c>
      <c r="G6" s="186" t="s">
        <v>17</v>
      </c>
      <c r="H6" s="186" t="s">
        <v>0</v>
      </c>
      <c r="J6" s="186">
        <v>2024</v>
      </c>
      <c r="K6" s="186" t="s">
        <v>17</v>
      </c>
      <c r="L6" s="186">
        <v>2023</v>
      </c>
      <c r="M6" s="186" t="s">
        <v>17</v>
      </c>
      <c r="N6" s="186" t="s">
        <v>0</v>
      </c>
    </row>
    <row r="7" spans="2:14" ht="14.5" customHeight="1" x14ac:dyDescent="0.45">
      <c r="C7" s="10" t="s">
        <v>18</v>
      </c>
      <c r="D7" s="33">
        <v>78526</v>
      </c>
      <c r="E7" s="72">
        <v>100</v>
      </c>
      <c r="F7" s="33">
        <v>72099</v>
      </c>
      <c r="G7" s="72">
        <v>100</v>
      </c>
      <c r="H7" s="31">
        <v>8.9</v>
      </c>
      <c r="J7" s="33">
        <v>148611</v>
      </c>
      <c r="K7" s="72">
        <v>100</v>
      </c>
      <c r="L7" s="33">
        <v>132970</v>
      </c>
      <c r="M7" s="72">
        <v>100</v>
      </c>
      <c r="N7" s="31">
        <v>11.8</v>
      </c>
    </row>
    <row r="8" spans="2:14" ht="14.5" customHeight="1" x14ac:dyDescent="0.45">
      <c r="C8" s="16" t="s">
        <v>19</v>
      </c>
      <c r="D8" s="32">
        <v>43898</v>
      </c>
      <c r="E8" s="94">
        <v>55.9</v>
      </c>
      <c r="F8" s="32">
        <v>42556</v>
      </c>
      <c r="G8" s="94">
        <v>59</v>
      </c>
      <c r="H8" s="30">
        <v>3.2</v>
      </c>
      <c r="J8" s="32">
        <v>84562</v>
      </c>
      <c r="K8" s="94">
        <v>56.9</v>
      </c>
      <c r="L8" s="32">
        <v>78881</v>
      </c>
      <c r="M8" s="94">
        <v>59.3</v>
      </c>
      <c r="N8" s="30">
        <v>7.2</v>
      </c>
    </row>
    <row r="9" spans="2:14" ht="14.5" customHeight="1" x14ac:dyDescent="0.45">
      <c r="C9" s="43" t="s">
        <v>20</v>
      </c>
      <c r="D9" s="46">
        <v>34627</v>
      </c>
      <c r="E9" s="95">
        <v>44.1</v>
      </c>
      <c r="F9" s="46">
        <v>29543</v>
      </c>
      <c r="G9" s="95">
        <v>41</v>
      </c>
      <c r="H9" s="51">
        <v>17.2</v>
      </c>
      <c r="J9" s="46">
        <v>64049</v>
      </c>
      <c r="K9" s="95">
        <v>43.1</v>
      </c>
      <c r="L9" s="46">
        <v>54089</v>
      </c>
      <c r="M9" s="95">
        <v>40.700000000000003</v>
      </c>
      <c r="N9" s="51">
        <v>18.399999999999999</v>
      </c>
    </row>
    <row r="10" spans="2:14" ht="14.5" customHeight="1" x14ac:dyDescent="0.45">
      <c r="C10" s="10" t="s">
        <v>111</v>
      </c>
      <c r="D10" s="33">
        <v>1916</v>
      </c>
      <c r="E10" s="72">
        <v>2.4</v>
      </c>
      <c r="F10" s="33">
        <v>1650</v>
      </c>
      <c r="G10" s="72">
        <v>2.2999999999999998</v>
      </c>
      <c r="H10" s="31">
        <v>16.100000000000001</v>
      </c>
      <c r="J10" s="33">
        <v>3439</v>
      </c>
      <c r="K10" s="72">
        <v>2.2999999999999998</v>
      </c>
      <c r="L10" s="33">
        <v>2770</v>
      </c>
      <c r="M10" s="72">
        <v>2.1</v>
      </c>
      <c r="N10" s="31">
        <v>24.2</v>
      </c>
    </row>
    <row r="11" spans="2:14" ht="14.5" customHeight="1" x14ac:dyDescent="0.45">
      <c r="C11" s="10" t="s">
        <v>112</v>
      </c>
      <c r="D11" s="33">
        <v>24857</v>
      </c>
      <c r="E11" s="72">
        <v>31.7</v>
      </c>
      <c r="F11" s="33">
        <v>20632</v>
      </c>
      <c r="G11" s="72">
        <v>28.6</v>
      </c>
      <c r="H11" s="31">
        <v>20.5</v>
      </c>
      <c r="J11" s="33">
        <v>47687</v>
      </c>
      <c r="K11" s="72">
        <v>32.1</v>
      </c>
      <c r="L11" s="33">
        <v>39577</v>
      </c>
      <c r="M11" s="72">
        <v>29.8</v>
      </c>
      <c r="N11" s="31">
        <v>20.5</v>
      </c>
    </row>
    <row r="12" spans="2:14" ht="14.5" customHeight="1" x14ac:dyDescent="0.45">
      <c r="C12" s="16" t="s">
        <v>113</v>
      </c>
      <c r="D12" s="32">
        <v>97</v>
      </c>
      <c r="E12" s="94">
        <v>0.1</v>
      </c>
      <c r="F12" s="32">
        <v>50</v>
      </c>
      <c r="G12" s="94">
        <v>0.1</v>
      </c>
      <c r="H12" s="30">
        <v>94.6</v>
      </c>
      <c r="J12" s="32">
        <v>188</v>
      </c>
      <c r="K12" s="94">
        <v>0.1</v>
      </c>
      <c r="L12" s="32">
        <v>70</v>
      </c>
      <c r="M12" s="94">
        <v>0.1</v>
      </c>
      <c r="N12" s="30">
        <v>167.9</v>
      </c>
    </row>
    <row r="13" spans="2:14" ht="14.5" customHeight="1" x14ac:dyDescent="0.45">
      <c r="C13" s="43" t="s">
        <v>114</v>
      </c>
      <c r="D13" s="46">
        <v>7757</v>
      </c>
      <c r="E13" s="95">
        <v>9.9</v>
      </c>
      <c r="F13" s="46">
        <v>7211</v>
      </c>
      <c r="G13" s="95">
        <v>10</v>
      </c>
      <c r="H13" s="51">
        <v>7.6</v>
      </c>
      <c r="J13" s="46">
        <v>12735</v>
      </c>
      <c r="K13" s="95">
        <v>8.6</v>
      </c>
      <c r="L13" s="46">
        <v>11672</v>
      </c>
      <c r="M13" s="95">
        <v>8.8000000000000007</v>
      </c>
      <c r="N13" s="51">
        <v>9.1</v>
      </c>
    </row>
    <row r="14" spans="2:14" ht="14.5" customHeight="1" x14ac:dyDescent="0.45">
      <c r="C14" s="10" t="s">
        <v>38</v>
      </c>
      <c r="D14" s="33">
        <v>2989</v>
      </c>
      <c r="E14" s="72">
        <v>4.0999999999999996</v>
      </c>
      <c r="F14" s="33">
        <v>3033</v>
      </c>
      <c r="G14" s="72">
        <v>4.2</v>
      </c>
      <c r="H14" s="31">
        <v>-1.5</v>
      </c>
      <c r="J14" s="33">
        <v>5882</v>
      </c>
      <c r="K14" s="72">
        <v>4.2</v>
      </c>
      <c r="L14" s="33">
        <v>6055</v>
      </c>
      <c r="M14" s="72">
        <v>4.5999999999999996</v>
      </c>
      <c r="N14" s="31">
        <v>-2.9</v>
      </c>
    </row>
    <row r="15" spans="2:14" ht="14.5" customHeight="1" x14ac:dyDescent="0.45">
      <c r="C15" s="16" t="s">
        <v>39</v>
      </c>
      <c r="D15" s="32">
        <v>1036</v>
      </c>
      <c r="E15" s="94">
        <v>0.8</v>
      </c>
      <c r="F15" s="32">
        <v>229</v>
      </c>
      <c r="G15" s="94">
        <v>0.3</v>
      </c>
      <c r="H15" s="30" t="s">
        <v>8</v>
      </c>
      <c r="J15" s="32">
        <v>1893</v>
      </c>
      <c r="K15" s="94">
        <v>0.8</v>
      </c>
      <c r="L15" s="32">
        <v>443</v>
      </c>
      <c r="M15" s="94">
        <v>0.3</v>
      </c>
      <c r="N15" s="30" t="s">
        <v>8</v>
      </c>
    </row>
    <row r="16" spans="2:14" ht="14.5" customHeight="1" x14ac:dyDescent="0.45">
      <c r="C16" s="44" t="s">
        <v>115</v>
      </c>
      <c r="D16" s="47">
        <v>11781</v>
      </c>
      <c r="E16" s="96">
        <v>14.7</v>
      </c>
      <c r="F16" s="47">
        <v>10473</v>
      </c>
      <c r="G16" s="96">
        <v>14.5</v>
      </c>
      <c r="H16" s="52">
        <v>12.5</v>
      </c>
      <c r="J16" s="47">
        <v>20510</v>
      </c>
      <c r="K16" s="96">
        <v>13.6</v>
      </c>
      <c r="L16" s="47">
        <v>18170</v>
      </c>
      <c r="M16" s="96">
        <v>13.7</v>
      </c>
      <c r="N16" s="52">
        <v>12.9</v>
      </c>
    </row>
    <row r="17" spans="3:14" ht="14.5" customHeight="1" thickBot="1" x14ac:dyDescent="0.5">
      <c r="C17" s="225" t="s">
        <v>116</v>
      </c>
      <c r="D17" s="187">
        <v>4749</v>
      </c>
      <c r="E17" s="188"/>
      <c r="F17" s="187">
        <v>3258</v>
      </c>
      <c r="G17" s="188"/>
      <c r="H17" s="189">
        <v>45.8</v>
      </c>
      <c r="J17" s="187">
        <v>8020</v>
      </c>
      <c r="K17" s="188"/>
      <c r="L17" s="187">
        <v>5606</v>
      </c>
      <c r="M17" s="188"/>
      <c r="N17" s="189">
        <v>43</v>
      </c>
    </row>
    <row r="18" spans="3:14" ht="14.5" customHeight="1" x14ac:dyDescent="0.45">
      <c r="C18" s="10"/>
      <c r="D18" s="48"/>
      <c r="E18" s="42"/>
      <c r="F18" s="48"/>
      <c r="G18" s="42"/>
      <c r="H18" s="42"/>
      <c r="J18" s="48"/>
      <c r="K18" s="42"/>
      <c r="L18" s="48"/>
      <c r="M18" s="42"/>
      <c r="N18" s="42"/>
    </row>
    <row r="19" spans="3:14" ht="25" customHeight="1" x14ac:dyDescent="0.45">
      <c r="C19" s="190" t="s">
        <v>117</v>
      </c>
      <c r="D19" s="49"/>
      <c r="E19" s="29"/>
      <c r="F19" s="48"/>
      <c r="G19" s="42"/>
      <c r="H19" s="42"/>
      <c r="J19" s="49"/>
      <c r="K19" s="29"/>
      <c r="L19" s="48"/>
      <c r="M19" s="42"/>
      <c r="N19" s="42"/>
    </row>
    <row r="20" spans="3:14" ht="14.5" customHeight="1" x14ac:dyDescent="0.45">
      <c r="C20" s="41" t="s">
        <v>118</v>
      </c>
      <c r="D20" s="50"/>
      <c r="E20" s="13"/>
      <c r="F20" s="50"/>
      <c r="G20" s="14"/>
      <c r="H20" s="72"/>
      <c r="J20" s="50">
        <v>23680</v>
      </c>
      <c r="K20" s="13"/>
      <c r="L20" s="50">
        <v>22059</v>
      </c>
      <c r="M20" s="14"/>
      <c r="N20" s="172">
        <v>7.3</v>
      </c>
    </row>
    <row r="21" spans="3:14" ht="14.5" customHeight="1" x14ac:dyDescent="0.45">
      <c r="C21" s="10" t="s">
        <v>119</v>
      </c>
      <c r="D21" s="33"/>
      <c r="E21" s="42"/>
      <c r="F21" s="33"/>
      <c r="G21" s="42"/>
      <c r="H21" s="31"/>
      <c r="J21" s="33">
        <v>22658</v>
      </c>
      <c r="K21" s="42"/>
      <c r="L21" s="33">
        <v>21389</v>
      </c>
      <c r="M21" s="42"/>
      <c r="N21" s="31">
        <v>5.9</v>
      </c>
    </row>
    <row r="22" spans="3:14" ht="14.5" customHeight="1" x14ac:dyDescent="0.45">
      <c r="C22" s="16" t="s">
        <v>120</v>
      </c>
      <c r="D22" s="32"/>
      <c r="E22" s="17"/>
      <c r="F22" s="32"/>
      <c r="G22" s="17"/>
      <c r="H22" s="30"/>
      <c r="J22" s="32">
        <v>1022</v>
      </c>
      <c r="K22" s="17"/>
      <c r="L22" s="32">
        <v>670</v>
      </c>
      <c r="M22" s="17"/>
      <c r="N22" s="30">
        <v>52.5</v>
      </c>
    </row>
    <row r="23" spans="3:14" ht="14.5" customHeight="1" x14ac:dyDescent="0.45">
      <c r="C23" s="10"/>
      <c r="D23" s="33"/>
      <c r="E23" s="14"/>
      <c r="F23" s="33"/>
      <c r="G23" s="14"/>
      <c r="H23" s="31"/>
      <c r="J23" s="33"/>
      <c r="K23" s="14"/>
      <c r="L23" s="33"/>
      <c r="M23" s="14"/>
      <c r="N23" s="31"/>
    </row>
    <row r="24" spans="3:14" ht="14.5" customHeight="1" x14ac:dyDescent="0.45">
      <c r="C24" s="10" t="s">
        <v>121</v>
      </c>
      <c r="D24" s="33"/>
      <c r="E24" s="42"/>
      <c r="F24" s="48"/>
      <c r="G24" s="42"/>
      <c r="H24" s="53"/>
      <c r="J24" s="33"/>
      <c r="K24" s="42"/>
      <c r="L24" s="48"/>
      <c r="M24" s="42"/>
      <c r="N24" s="53"/>
    </row>
    <row r="25" spans="3:14" ht="14.5" customHeight="1" x14ac:dyDescent="0.45">
      <c r="C25" s="10" t="s">
        <v>122</v>
      </c>
      <c r="D25" s="33">
        <v>390</v>
      </c>
      <c r="E25" s="14"/>
      <c r="F25" s="33">
        <v>444</v>
      </c>
      <c r="G25" s="42"/>
      <c r="H25" s="31">
        <v>-12.2</v>
      </c>
      <c r="J25" s="33"/>
      <c r="K25" s="14"/>
      <c r="L25" s="33"/>
      <c r="M25" s="42"/>
      <c r="N25" s="31"/>
    </row>
    <row r="26" spans="3:14" ht="14.5" customHeight="1" x14ac:dyDescent="0.45">
      <c r="C26" s="10" t="s">
        <v>123</v>
      </c>
      <c r="D26" s="33">
        <v>814</v>
      </c>
      <c r="E26" s="14"/>
      <c r="F26" s="33">
        <v>601</v>
      </c>
      <c r="G26" s="14"/>
      <c r="H26" s="31">
        <v>35.4</v>
      </c>
      <c r="J26" s="33"/>
      <c r="K26" s="14"/>
      <c r="L26" s="33"/>
      <c r="M26" s="14"/>
      <c r="N26" s="31"/>
    </row>
    <row r="27" spans="3:14" ht="14.5" customHeight="1" x14ac:dyDescent="0.45">
      <c r="C27" s="16" t="s">
        <v>124</v>
      </c>
      <c r="D27" s="32">
        <v>1621</v>
      </c>
      <c r="E27" s="17"/>
      <c r="F27" s="32">
        <v>1391</v>
      </c>
      <c r="G27" s="45"/>
      <c r="H27" s="30">
        <v>16.5</v>
      </c>
      <c r="J27" s="32"/>
      <c r="K27" s="17"/>
      <c r="L27" s="32"/>
      <c r="M27" s="45"/>
      <c r="N27" s="30"/>
    </row>
    <row r="28" spans="3:14" ht="14.5" customHeight="1" x14ac:dyDescent="0.45">
      <c r="C28" s="10"/>
      <c r="D28" s="14"/>
      <c r="E28" s="14"/>
      <c r="F28" s="14"/>
      <c r="G28" s="14"/>
      <c r="H28" s="31"/>
      <c r="J28" s="14"/>
      <c r="K28" s="14"/>
      <c r="L28" s="14"/>
      <c r="M28" s="14"/>
      <c r="N28" s="31"/>
    </row>
    <row r="29" spans="3:14" ht="14.5" customHeight="1" x14ac:dyDescent="0.45">
      <c r="C29" s="10" t="s">
        <v>127</v>
      </c>
      <c r="D29" s="14"/>
      <c r="E29" s="14"/>
      <c r="F29" s="14"/>
      <c r="G29" s="14"/>
      <c r="H29" s="31"/>
      <c r="J29" s="14"/>
      <c r="K29" s="14"/>
      <c r="L29" s="14"/>
      <c r="M29" s="14"/>
      <c r="N29" s="31"/>
    </row>
    <row r="30" spans="3:14" ht="14.5" customHeight="1" x14ac:dyDescent="0.45">
      <c r="C30" s="10" t="s">
        <v>125</v>
      </c>
      <c r="D30" s="115">
        <v>1057.8</v>
      </c>
      <c r="E30" s="115"/>
      <c r="F30" s="115">
        <v>1016.4</v>
      </c>
      <c r="G30" s="115"/>
      <c r="H30" s="31">
        <v>4.0999999999999996</v>
      </c>
      <c r="J30" s="115">
        <v>1009.3</v>
      </c>
      <c r="K30" s="14"/>
      <c r="L30" s="72">
        <v>946.4</v>
      </c>
      <c r="M30" s="72"/>
      <c r="N30" s="72">
        <v>6.6</v>
      </c>
    </row>
    <row r="31" spans="3:14" ht="14.5" customHeight="1" x14ac:dyDescent="0.45">
      <c r="C31" s="10" t="s">
        <v>126</v>
      </c>
      <c r="D31" s="115">
        <v>18.8</v>
      </c>
      <c r="E31" s="115"/>
      <c r="F31" s="115">
        <v>19</v>
      </c>
      <c r="G31" s="115"/>
      <c r="H31" s="31">
        <v>-0.6</v>
      </c>
      <c r="J31" s="115">
        <v>18.2</v>
      </c>
      <c r="K31" s="14"/>
      <c r="L31" s="14">
        <v>18.100000000000001</v>
      </c>
      <c r="M31" s="14"/>
      <c r="N31" s="14">
        <v>0.7</v>
      </c>
    </row>
    <row r="32" spans="3:14" ht="14.5" customHeight="1" thickBot="1" x14ac:dyDescent="0.5">
      <c r="C32" s="191" t="s">
        <v>2</v>
      </c>
      <c r="D32" s="192">
        <v>56.1</v>
      </c>
      <c r="E32" s="192"/>
      <c r="F32" s="192">
        <v>53.6</v>
      </c>
      <c r="G32" s="192"/>
      <c r="H32" s="193">
        <v>4.7</v>
      </c>
      <c r="J32" s="192">
        <v>55.5</v>
      </c>
      <c r="K32" s="194"/>
      <c r="L32" s="194">
        <v>52.4</v>
      </c>
      <c r="M32" s="194"/>
      <c r="N32" s="194">
        <v>5.9</v>
      </c>
    </row>
    <row r="33" spans="3:14" ht="14.5" customHeight="1" x14ac:dyDescent="0.45">
      <c r="C33" s="10"/>
      <c r="D33" s="14"/>
      <c r="E33" s="14"/>
      <c r="F33" s="14"/>
      <c r="G33" s="14"/>
      <c r="H33" s="31"/>
      <c r="J33" s="14"/>
      <c r="K33" s="14"/>
      <c r="L33" s="14"/>
      <c r="M33" s="14"/>
      <c r="N33" s="31"/>
    </row>
    <row r="34" spans="3:14" ht="14.5" customHeight="1" x14ac:dyDescent="0.45">
      <c r="C34" s="249" t="s">
        <v>128</v>
      </c>
      <c r="D34" s="249"/>
      <c r="E34" s="249"/>
      <c r="F34" s="249"/>
      <c r="G34" s="249"/>
      <c r="H34" s="249"/>
      <c r="I34" s="249"/>
      <c r="J34" s="249"/>
      <c r="K34" s="249"/>
      <c r="L34" s="249"/>
      <c r="M34" s="249"/>
      <c r="N34" s="249"/>
    </row>
  </sheetData>
  <mergeCells count="4">
    <mergeCell ref="B2:B3"/>
    <mergeCell ref="D5:H5"/>
    <mergeCell ref="J5:N5"/>
    <mergeCell ref="C34:N34"/>
  </mergeCells>
  <pageMargins left="0.7" right="0.7" top="0.75" bottom="0.75" header="0.3" footer="0.3"/>
  <pageSetup orientation="portrait" r:id="rId1"/>
  <headerFooter>
    <oddFooter>&amp;L_x000D_&amp;1#&amp;"Calibri"&amp;10&amp;K000000 Información de uso interno</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FED8B-0E24-465F-BF1F-CA0F514E11F9}">
  <dimension ref="B2:N34"/>
  <sheetViews>
    <sheetView showGridLines="0" zoomScale="60" zoomScaleNormal="60" workbookViewId="0">
      <selection activeCell="B2" sqref="B2:B3"/>
    </sheetView>
  </sheetViews>
  <sheetFormatPr defaultRowHeight="16.5" x14ac:dyDescent="0.45"/>
  <cols>
    <col min="1" max="1" width="3" style="1" customWidth="1"/>
    <col min="2" max="2" width="2.26953125" style="1" customWidth="1"/>
    <col min="3" max="3" width="47.7265625" style="1" customWidth="1"/>
    <col min="4" max="8" width="7.7265625" style="1" customWidth="1"/>
    <col min="9" max="9" width="3" style="1" customWidth="1"/>
    <col min="10" max="14" width="7.6328125" style="1" customWidth="1"/>
    <col min="15" max="16384" width="8.7265625" style="1"/>
  </cols>
  <sheetData>
    <row r="2" spans="2:14" ht="21.5" customHeight="1" x14ac:dyDescent="0.45">
      <c r="B2" s="247"/>
      <c r="C2" s="4" t="s">
        <v>129</v>
      </c>
    </row>
    <row r="3" spans="2:14" ht="18" customHeight="1" x14ac:dyDescent="0.45">
      <c r="B3" s="247"/>
      <c r="C3" s="5" t="s">
        <v>16</v>
      </c>
    </row>
    <row r="5" spans="2:14" ht="20" customHeight="1" x14ac:dyDescent="0.45">
      <c r="D5" s="248" t="s">
        <v>173</v>
      </c>
      <c r="E5" s="248"/>
      <c r="F5" s="248"/>
      <c r="G5" s="248"/>
      <c r="H5" s="248"/>
      <c r="J5" s="248" t="s">
        <v>161</v>
      </c>
      <c r="K5" s="248"/>
      <c r="L5" s="248"/>
      <c r="M5" s="248"/>
      <c r="N5" s="248"/>
    </row>
    <row r="6" spans="2:14" ht="30" customHeight="1" thickBot="1" x14ac:dyDescent="0.5">
      <c r="C6" s="185"/>
      <c r="D6" s="186">
        <v>2024</v>
      </c>
      <c r="E6" s="186" t="s">
        <v>17</v>
      </c>
      <c r="F6" s="186">
        <v>2023</v>
      </c>
      <c r="G6" s="186" t="s">
        <v>17</v>
      </c>
      <c r="H6" s="186" t="s">
        <v>0</v>
      </c>
      <c r="J6" s="186">
        <v>2024</v>
      </c>
      <c r="K6" s="186" t="s">
        <v>17</v>
      </c>
      <c r="L6" s="186">
        <v>2023</v>
      </c>
      <c r="M6" s="186" t="s">
        <v>17</v>
      </c>
      <c r="N6" s="186" t="s">
        <v>0</v>
      </c>
    </row>
    <row r="7" spans="2:14" ht="14.5" customHeight="1" x14ac:dyDescent="0.45">
      <c r="C7" s="10" t="s">
        <v>18</v>
      </c>
      <c r="D7" s="33">
        <v>11466</v>
      </c>
      <c r="E7" s="72">
        <v>100</v>
      </c>
      <c r="F7" s="33">
        <v>10833</v>
      </c>
      <c r="G7" s="72">
        <v>100</v>
      </c>
      <c r="H7" s="31">
        <v>5.8</v>
      </c>
      <c r="J7" s="33">
        <v>22405</v>
      </c>
      <c r="K7" s="72">
        <v>100</v>
      </c>
      <c r="L7" s="33">
        <v>20944</v>
      </c>
      <c r="M7" s="72">
        <v>100</v>
      </c>
      <c r="N7" s="31">
        <v>7</v>
      </c>
    </row>
    <row r="8" spans="2:14" ht="14.5" customHeight="1" x14ac:dyDescent="0.45">
      <c r="C8" s="16" t="s">
        <v>19</v>
      </c>
      <c r="D8" s="32">
        <v>6502</v>
      </c>
      <c r="E8" s="94">
        <v>56.7</v>
      </c>
      <c r="F8" s="32">
        <v>6272</v>
      </c>
      <c r="G8" s="94">
        <v>57.9</v>
      </c>
      <c r="H8" s="30">
        <v>3.7</v>
      </c>
      <c r="J8" s="32">
        <v>12711</v>
      </c>
      <c r="K8" s="94">
        <v>56.7</v>
      </c>
      <c r="L8" s="32">
        <v>12120</v>
      </c>
      <c r="M8" s="94">
        <v>57.9</v>
      </c>
      <c r="N8" s="30">
        <v>4.9000000000000004</v>
      </c>
    </row>
    <row r="9" spans="2:14" ht="14.5" customHeight="1" x14ac:dyDescent="0.45">
      <c r="C9" s="43" t="s">
        <v>20</v>
      </c>
      <c r="D9" s="46">
        <v>4964</v>
      </c>
      <c r="E9" s="95">
        <v>43.3</v>
      </c>
      <c r="F9" s="46">
        <v>4561</v>
      </c>
      <c r="G9" s="95">
        <v>42.1</v>
      </c>
      <c r="H9" s="51">
        <v>8.8000000000000007</v>
      </c>
      <c r="J9" s="46">
        <v>9694</v>
      </c>
      <c r="K9" s="95">
        <v>43.3</v>
      </c>
      <c r="L9" s="46">
        <v>8824</v>
      </c>
      <c r="M9" s="95">
        <v>42.1</v>
      </c>
      <c r="N9" s="51">
        <v>9.9</v>
      </c>
    </row>
    <row r="10" spans="2:14" ht="14.5" customHeight="1" x14ac:dyDescent="0.45">
      <c r="C10" s="10" t="s">
        <v>111</v>
      </c>
      <c r="D10" s="33">
        <v>826</v>
      </c>
      <c r="E10" s="72">
        <v>7.2</v>
      </c>
      <c r="F10" s="33">
        <v>768</v>
      </c>
      <c r="G10" s="72">
        <v>7.1</v>
      </c>
      <c r="H10" s="31">
        <v>7.6</v>
      </c>
      <c r="J10" s="33">
        <v>1675</v>
      </c>
      <c r="K10" s="72">
        <v>7.5</v>
      </c>
      <c r="L10" s="33">
        <v>1520</v>
      </c>
      <c r="M10" s="72">
        <v>7.3</v>
      </c>
      <c r="N10" s="31">
        <v>10.199999999999999</v>
      </c>
    </row>
    <row r="11" spans="2:14" ht="14.5" customHeight="1" x14ac:dyDescent="0.45">
      <c r="C11" s="10" t="s">
        <v>112</v>
      </c>
      <c r="D11" s="33">
        <v>3700</v>
      </c>
      <c r="E11" s="72">
        <v>32.299999999999997</v>
      </c>
      <c r="F11" s="33">
        <v>3503</v>
      </c>
      <c r="G11" s="72">
        <v>32.299999999999997</v>
      </c>
      <c r="H11" s="31">
        <v>5.6</v>
      </c>
      <c r="J11" s="33">
        <v>7220</v>
      </c>
      <c r="K11" s="72">
        <v>32.200000000000003</v>
      </c>
      <c r="L11" s="33">
        <v>6897</v>
      </c>
      <c r="M11" s="72">
        <v>32.9</v>
      </c>
      <c r="N11" s="31">
        <v>4.7</v>
      </c>
    </row>
    <row r="12" spans="2:14" ht="14.5" customHeight="1" x14ac:dyDescent="0.45">
      <c r="C12" s="16" t="s">
        <v>113</v>
      </c>
      <c r="D12" s="32">
        <v>-8</v>
      </c>
      <c r="E12" s="94">
        <v>-0.1</v>
      </c>
      <c r="F12" s="32">
        <v>-26</v>
      </c>
      <c r="G12" s="94">
        <v>-0.2</v>
      </c>
      <c r="H12" s="30">
        <v>-70.900000000000006</v>
      </c>
      <c r="J12" s="32">
        <v>-34</v>
      </c>
      <c r="K12" s="94">
        <v>-0.2</v>
      </c>
      <c r="L12" s="32">
        <v>-50</v>
      </c>
      <c r="M12" s="94">
        <v>-0.2</v>
      </c>
      <c r="N12" s="30">
        <v>-32.6</v>
      </c>
    </row>
    <row r="13" spans="2:14" ht="14.5" customHeight="1" x14ac:dyDescent="0.45">
      <c r="C13" s="43" t="s">
        <v>114</v>
      </c>
      <c r="D13" s="46">
        <v>445</v>
      </c>
      <c r="E13" s="95">
        <v>3.9</v>
      </c>
      <c r="F13" s="46">
        <v>316</v>
      </c>
      <c r="G13" s="95">
        <v>2.9</v>
      </c>
      <c r="H13" s="51">
        <v>41</v>
      </c>
      <c r="J13" s="46">
        <v>833</v>
      </c>
      <c r="K13" s="95">
        <v>3.7</v>
      </c>
      <c r="L13" s="46">
        <v>457</v>
      </c>
      <c r="M13" s="95">
        <v>2.2000000000000002</v>
      </c>
      <c r="N13" s="51">
        <v>82.3</v>
      </c>
    </row>
    <row r="14" spans="2:14" ht="14.5" customHeight="1" x14ac:dyDescent="0.45">
      <c r="C14" s="10" t="s">
        <v>38</v>
      </c>
      <c r="D14" s="33">
        <v>1108</v>
      </c>
      <c r="E14" s="72">
        <v>9.6999999999999993</v>
      </c>
      <c r="F14" s="33">
        <v>1071</v>
      </c>
      <c r="G14" s="72">
        <v>9.9</v>
      </c>
      <c r="H14" s="31">
        <v>3.5</v>
      </c>
      <c r="J14" s="33">
        <v>1108</v>
      </c>
      <c r="K14" s="72">
        <v>4.9000000000000004</v>
      </c>
      <c r="L14" s="33">
        <v>2182</v>
      </c>
      <c r="M14" s="72">
        <v>10.4</v>
      </c>
      <c r="N14" s="31">
        <v>-49.2</v>
      </c>
    </row>
    <row r="15" spans="2:14" ht="14.5" customHeight="1" x14ac:dyDescent="0.45">
      <c r="C15" s="16" t="s">
        <v>39</v>
      </c>
      <c r="D15" s="32">
        <v>112</v>
      </c>
      <c r="E15" s="94">
        <v>1</v>
      </c>
      <c r="F15" s="32">
        <v>131</v>
      </c>
      <c r="G15" s="94">
        <v>1.2</v>
      </c>
      <c r="H15" s="30">
        <v>-14.2</v>
      </c>
      <c r="J15" s="32">
        <v>1395</v>
      </c>
      <c r="K15" s="94">
        <v>6.2</v>
      </c>
      <c r="L15" s="32">
        <v>207</v>
      </c>
      <c r="M15" s="94">
        <v>1</v>
      </c>
      <c r="N15" s="30" t="s">
        <v>8</v>
      </c>
    </row>
    <row r="16" spans="2:14" ht="14.5" customHeight="1" x14ac:dyDescent="0.45">
      <c r="C16" s="44" t="s">
        <v>115</v>
      </c>
      <c r="D16" s="47">
        <v>1666</v>
      </c>
      <c r="E16" s="96">
        <v>14.5</v>
      </c>
      <c r="F16" s="47">
        <v>1518</v>
      </c>
      <c r="G16" s="96">
        <v>14</v>
      </c>
      <c r="H16" s="52">
        <v>9.6999999999999993</v>
      </c>
      <c r="J16" s="47">
        <v>3336</v>
      </c>
      <c r="K16" s="96">
        <v>14.9</v>
      </c>
      <c r="L16" s="47">
        <v>2846</v>
      </c>
      <c r="M16" s="96">
        <v>13.6</v>
      </c>
      <c r="N16" s="52">
        <v>17.2</v>
      </c>
    </row>
    <row r="17" spans="3:14" ht="14.5" customHeight="1" thickBot="1" x14ac:dyDescent="0.5">
      <c r="C17" s="225" t="s">
        <v>116</v>
      </c>
      <c r="D17" s="187">
        <v>288</v>
      </c>
      <c r="E17" s="188"/>
      <c r="F17" s="187">
        <v>80</v>
      </c>
      <c r="G17" s="188"/>
      <c r="H17" s="189" t="s">
        <v>8</v>
      </c>
      <c r="J17" s="187">
        <v>669</v>
      </c>
      <c r="K17" s="188"/>
      <c r="L17" s="187">
        <v>275</v>
      </c>
      <c r="M17" s="188"/>
      <c r="N17" s="189">
        <v>143.30000000000001</v>
      </c>
    </row>
    <row r="18" spans="3:14" ht="14.5" customHeight="1" x14ac:dyDescent="0.45">
      <c r="C18" s="10"/>
      <c r="D18" s="48"/>
      <c r="E18" s="42"/>
      <c r="G18" s="48"/>
      <c r="H18" s="227"/>
    </row>
    <row r="19" spans="3:14" ht="25" customHeight="1" x14ac:dyDescent="0.45"/>
    <row r="20" spans="3:14" ht="14.5" customHeight="1" x14ac:dyDescent="0.45"/>
    <row r="21" spans="3:14" ht="14.5" customHeight="1" x14ac:dyDescent="0.45"/>
    <row r="22" spans="3:14" ht="14.5" customHeight="1" x14ac:dyDescent="0.45"/>
    <row r="23" spans="3:14" ht="14.5" customHeight="1" x14ac:dyDescent="0.45">
      <c r="C23" s="249"/>
      <c r="D23" s="249"/>
      <c r="E23" s="249"/>
      <c r="F23" s="249"/>
      <c r="G23" s="249"/>
      <c r="H23" s="249"/>
      <c r="I23" s="249"/>
      <c r="J23" s="249"/>
      <c r="K23" s="249"/>
      <c r="L23" s="249"/>
      <c r="M23" s="249"/>
      <c r="N23" s="249"/>
    </row>
    <row r="24" spans="3:14" ht="14.5" customHeight="1" x14ac:dyDescent="0.45"/>
    <row r="25" spans="3:14" ht="14.5" customHeight="1" x14ac:dyDescent="0.45"/>
    <row r="26" spans="3:14" ht="14.5" customHeight="1" x14ac:dyDescent="0.45"/>
    <row r="27" spans="3:14" ht="14.5" customHeight="1" x14ac:dyDescent="0.45"/>
    <row r="28" spans="3:14" ht="14.5" customHeight="1" x14ac:dyDescent="0.45"/>
    <row r="29" spans="3:14" ht="14.5" customHeight="1" x14ac:dyDescent="0.45"/>
    <row r="30" spans="3:14" ht="14.5" customHeight="1" x14ac:dyDescent="0.45"/>
    <row r="31" spans="3:14" ht="14.5" customHeight="1" x14ac:dyDescent="0.45"/>
    <row r="32" spans="3:14" ht="14.5" customHeight="1" x14ac:dyDescent="0.45"/>
    <row r="33" spans="3:8" ht="14.5" customHeight="1" x14ac:dyDescent="0.45"/>
    <row r="34" spans="3:8" ht="14.5" customHeight="1" x14ac:dyDescent="0.45">
      <c r="C34" s="249"/>
      <c r="D34" s="249"/>
      <c r="E34" s="249"/>
      <c r="F34" s="249"/>
      <c r="G34" s="249"/>
      <c r="H34" s="249"/>
    </row>
  </sheetData>
  <mergeCells count="5">
    <mergeCell ref="J5:N5"/>
    <mergeCell ref="C23:N23"/>
    <mergeCell ref="B2:B3"/>
    <mergeCell ref="C34:H34"/>
    <mergeCell ref="D5:H5"/>
  </mergeCells>
  <pageMargins left="0.7" right="0.7" top="0.75" bottom="0.75" header="0.3" footer="0.3"/>
  <pageSetup orientation="portrait" r:id="rId1"/>
  <headerFooter>
    <oddFooter>&amp;L_x000D_&amp;1#&amp;"Calibri"&amp;10&amp;K000000 Información de uso interno</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6B109-9E68-480B-8F48-CD210B9B5A18}">
  <dimension ref="B2:N32"/>
  <sheetViews>
    <sheetView showGridLines="0" zoomScale="56" zoomScaleNormal="56" workbookViewId="0">
      <selection activeCell="B2" sqref="B2:B3"/>
    </sheetView>
  </sheetViews>
  <sheetFormatPr defaultRowHeight="16.5" x14ac:dyDescent="0.45"/>
  <cols>
    <col min="1" max="1" width="3" style="1" customWidth="1"/>
    <col min="2" max="2" width="2.26953125" style="1" customWidth="1"/>
    <col min="3" max="3" width="47.7265625" style="1" customWidth="1"/>
    <col min="4" max="8" width="7.7265625" style="1" customWidth="1"/>
    <col min="9" max="9" width="3" style="1" customWidth="1"/>
    <col min="10" max="14" width="7.7265625" style="1" customWidth="1"/>
    <col min="15" max="16384" width="8.7265625" style="1"/>
  </cols>
  <sheetData>
    <row r="2" spans="2:14" ht="21.5" customHeight="1" x14ac:dyDescent="0.45">
      <c r="B2" s="250"/>
      <c r="C2" s="4" t="s">
        <v>130</v>
      </c>
    </row>
    <row r="3" spans="2:14" ht="18" customHeight="1" x14ac:dyDescent="0.45">
      <c r="B3" s="250"/>
      <c r="C3" s="5" t="s">
        <v>16</v>
      </c>
    </row>
    <row r="5" spans="2:14" ht="20" customHeight="1" x14ac:dyDescent="0.45">
      <c r="D5" s="251" t="s">
        <v>173</v>
      </c>
      <c r="E5" s="251"/>
      <c r="F5" s="251"/>
      <c r="G5" s="251"/>
      <c r="H5" s="251"/>
      <c r="J5" s="251" t="s">
        <v>161</v>
      </c>
      <c r="K5" s="251"/>
      <c r="L5" s="251"/>
      <c r="M5" s="251"/>
      <c r="N5" s="251"/>
    </row>
    <row r="6" spans="2:14" ht="30" customHeight="1" thickBot="1" x14ac:dyDescent="0.5">
      <c r="C6" s="195"/>
      <c r="D6" s="196">
        <v>2024</v>
      </c>
      <c r="E6" s="226" t="s">
        <v>17</v>
      </c>
      <c r="F6" s="196">
        <v>2023</v>
      </c>
      <c r="G6" s="226" t="s">
        <v>17</v>
      </c>
      <c r="H6" s="196" t="s">
        <v>0</v>
      </c>
      <c r="J6" s="196">
        <v>2024</v>
      </c>
      <c r="K6" s="226" t="s">
        <v>17</v>
      </c>
      <c r="L6" s="196">
        <v>2023</v>
      </c>
      <c r="M6" s="226" t="s">
        <v>17</v>
      </c>
      <c r="N6" s="196" t="s">
        <v>0</v>
      </c>
    </row>
    <row r="7" spans="2:14" ht="14.5" customHeight="1" x14ac:dyDescent="0.45">
      <c r="C7" s="10" t="s">
        <v>18</v>
      </c>
      <c r="D7" s="57">
        <v>18894</v>
      </c>
      <c r="E7" s="58">
        <v>100</v>
      </c>
      <c r="F7" s="57">
        <v>18962</v>
      </c>
      <c r="G7" s="58">
        <v>100</v>
      </c>
      <c r="H7" s="58">
        <v>-0.4</v>
      </c>
      <c r="J7" s="57">
        <v>37048</v>
      </c>
      <c r="K7" s="58">
        <v>100</v>
      </c>
      <c r="L7" s="57">
        <v>37536</v>
      </c>
      <c r="M7" s="58">
        <v>100</v>
      </c>
      <c r="N7" s="58">
        <v>-1.3</v>
      </c>
    </row>
    <row r="8" spans="2:14" ht="14.5" customHeight="1" x14ac:dyDescent="0.45">
      <c r="C8" s="16" t="s">
        <v>19</v>
      </c>
      <c r="D8" s="59">
        <v>13175</v>
      </c>
      <c r="E8" s="60">
        <v>69.7</v>
      </c>
      <c r="F8" s="59">
        <v>13234</v>
      </c>
      <c r="G8" s="60">
        <v>69.8</v>
      </c>
      <c r="H8" s="60">
        <v>-0.4</v>
      </c>
      <c r="J8" s="59">
        <v>26103</v>
      </c>
      <c r="K8" s="60">
        <v>70.5</v>
      </c>
      <c r="L8" s="59">
        <v>26090</v>
      </c>
      <c r="M8" s="60">
        <v>69.5</v>
      </c>
      <c r="N8" s="60">
        <v>0.1</v>
      </c>
    </row>
    <row r="9" spans="2:14" ht="14.5" customHeight="1" x14ac:dyDescent="0.45">
      <c r="C9" s="43" t="s">
        <v>20</v>
      </c>
      <c r="D9" s="61">
        <v>5719</v>
      </c>
      <c r="E9" s="62">
        <v>30.3</v>
      </c>
      <c r="F9" s="61">
        <v>5728</v>
      </c>
      <c r="G9" s="62">
        <v>30.2</v>
      </c>
      <c r="H9" s="62">
        <v>-0.2</v>
      </c>
      <c r="J9" s="61">
        <v>10945</v>
      </c>
      <c r="K9" s="62">
        <v>29.5</v>
      </c>
      <c r="L9" s="61">
        <v>11446</v>
      </c>
      <c r="M9" s="62">
        <v>30.5</v>
      </c>
      <c r="N9" s="62">
        <v>-4.4000000000000004</v>
      </c>
    </row>
    <row r="10" spans="2:14" ht="14.5" customHeight="1" x14ac:dyDescent="0.45">
      <c r="C10" s="10" t="s">
        <v>111</v>
      </c>
      <c r="D10" s="57">
        <v>1181</v>
      </c>
      <c r="E10" s="58">
        <v>6.2</v>
      </c>
      <c r="F10" s="57">
        <v>765</v>
      </c>
      <c r="G10" s="58">
        <v>4</v>
      </c>
      <c r="H10" s="58">
        <v>54.3</v>
      </c>
      <c r="J10" s="57">
        <v>2125</v>
      </c>
      <c r="K10" s="58">
        <v>5.7</v>
      </c>
      <c r="L10" s="57">
        <v>1469</v>
      </c>
      <c r="M10" s="58">
        <v>3.9</v>
      </c>
      <c r="N10" s="58">
        <v>44.7</v>
      </c>
    </row>
    <row r="11" spans="2:14" ht="14.5" customHeight="1" x14ac:dyDescent="0.45">
      <c r="C11" s="10" t="s">
        <v>112</v>
      </c>
      <c r="D11" s="57">
        <v>3773</v>
      </c>
      <c r="E11" s="58">
        <v>20</v>
      </c>
      <c r="F11" s="57">
        <v>4011</v>
      </c>
      <c r="G11" s="58">
        <v>21.2</v>
      </c>
      <c r="H11" s="58">
        <v>-5.9</v>
      </c>
      <c r="J11" s="57">
        <v>7442</v>
      </c>
      <c r="K11" s="58">
        <v>20.100000000000001</v>
      </c>
      <c r="L11" s="57">
        <v>8032</v>
      </c>
      <c r="M11" s="58">
        <v>21.4</v>
      </c>
      <c r="N11" s="58">
        <v>-7.3</v>
      </c>
    </row>
    <row r="12" spans="2:14" ht="14.5" customHeight="1" x14ac:dyDescent="0.45">
      <c r="C12" s="16" t="s">
        <v>113</v>
      </c>
      <c r="D12" s="59">
        <v>-10</v>
      </c>
      <c r="E12" s="60">
        <v>-0.1</v>
      </c>
      <c r="F12" s="59">
        <v>42</v>
      </c>
      <c r="G12" s="60">
        <v>0.2</v>
      </c>
      <c r="H12" s="60">
        <v>-123.6</v>
      </c>
      <c r="J12" s="59">
        <v>1</v>
      </c>
      <c r="K12" s="60">
        <v>0</v>
      </c>
      <c r="L12" s="59">
        <v>33</v>
      </c>
      <c r="M12" s="60">
        <v>0.1</v>
      </c>
      <c r="N12" s="60">
        <v>-96.2</v>
      </c>
    </row>
    <row r="13" spans="2:14" ht="14.5" customHeight="1" x14ac:dyDescent="0.45">
      <c r="C13" s="43" t="s">
        <v>114</v>
      </c>
      <c r="D13" s="61">
        <v>775</v>
      </c>
      <c r="E13" s="62">
        <v>4.0999999999999996</v>
      </c>
      <c r="F13" s="61">
        <v>910</v>
      </c>
      <c r="G13" s="62">
        <v>4.8</v>
      </c>
      <c r="H13" s="62">
        <v>-14.8</v>
      </c>
      <c r="J13" s="61">
        <v>1376</v>
      </c>
      <c r="K13" s="62">
        <v>3.7</v>
      </c>
      <c r="L13" s="61">
        <v>1912</v>
      </c>
      <c r="M13" s="62">
        <v>5.0999999999999996</v>
      </c>
      <c r="N13" s="62">
        <v>-28</v>
      </c>
    </row>
    <row r="14" spans="2:14" ht="14.5" customHeight="1" x14ac:dyDescent="0.45">
      <c r="C14" s="10" t="s">
        <v>38</v>
      </c>
      <c r="D14" s="57">
        <v>720</v>
      </c>
      <c r="E14" s="58">
        <v>3.8</v>
      </c>
      <c r="F14" s="57">
        <v>767</v>
      </c>
      <c r="G14" s="58">
        <v>4</v>
      </c>
      <c r="H14" s="58">
        <v>-6.1</v>
      </c>
      <c r="J14" s="57">
        <v>1532</v>
      </c>
      <c r="K14" s="58">
        <v>4.0999999999999996</v>
      </c>
      <c r="L14" s="57">
        <v>1550</v>
      </c>
      <c r="M14" s="58">
        <v>4.0999999999999996</v>
      </c>
      <c r="N14" s="58">
        <v>-1.2</v>
      </c>
    </row>
    <row r="15" spans="2:14" ht="14.5" customHeight="1" x14ac:dyDescent="0.45">
      <c r="C15" s="16" t="s">
        <v>39</v>
      </c>
      <c r="D15" s="59">
        <v>270</v>
      </c>
      <c r="E15" s="60">
        <v>1.4</v>
      </c>
      <c r="F15" s="59">
        <v>257</v>
      </c>
      <c r="G15" s="60">
        <v>1.4</v>
      </c>
      <c r="H15" s="60">
        <v>5.2</v>
      </c>
      <c r="J15" s="59">
        <v>536</v>
      </c>
      <c r="K15" s="60">
        <v>1.4</v>
      </c>
      <c r="L15" s="59">
        <v>500</v>
      </c>
      <c r="M15" s="60">
        <v>1.3</v>
      </c>
      <c r="N15" s="60">
        <v>7.3</v>
      </c>
    </row>
    <row r="16" spans="2:14" ht="14.5" customHeight="1" x14ac:dyDescent="0.45">
      <c r="C16" s="44" t="s">
        <v>115</v>
      </c>
      <c r="D16" s="63">
        <v>1766</v>
      </c>
      <c r="E16" s="64">
        <v>9.3000000000000007</v>
      </c>
      <c r="F16" s="63">
        <v>1934</v>
      </c>
      <c r="G16" s="64">
        <v>10.199999999999999</v>
      </c>
      <c r="H16" s="64">
        <v>-8.6999999999999993</v>
      </c>
      <c r="J16" s="63">
        <v>3445</v>
      </c>
      <c r="K16" s="64">
        <v>9.3000000000000007</v>
      </c>
      <c r="L16" s="63">
        <v>3962</v>
      </c>
      <c r="M16" s="64">
        <v>10.6</v>
      </c>
      <c r="N16" s="64">
        <v>-13.1</v>
      </c>
    </row>
    <row r="17" spans="3:14" ht="14.5" customHeight="1" thickBot="1" x14ac:dyDescent="0.5">
      <c r="C17" s="197" t="s">
        <v>116</v>
      </c>
      <c r="D17" s="198">
        <v>391</v>
      </c>
      <c r="E17" s="199"/>
      <c r="F17" s="198">
        <v>385</v>
      </c>
      <c r="G17" s="200"/>
      <c r="H17" s="201">
        <v>1.5</v>
      </c>
      <c r="J17" s="198">
        <v>559</v>
      </c>
      <c r="K17" s="199"/>
      <c r="L17" s="198">
        <v>618</v>
      </c>
      <c r="M17" s="200"/>
      <c r="N17" s="201">
        <v>-9.5</v>
      </c>
    </row>
    <row r="18" spans="3:14" ht="14.5" customHeight="1" x14ac:dyDescent="0.45">
      <c r="C18" s="10"/>
      <c r="D18" s="65"/>
      <c r="E18" s="65"/>
      <c r="F18" s="65"/>
      <c r="G18" s="66"/>
      <c r="H18" s="67"/>
      <c r="J18" s="65"/>
      <c r="K18" s="65"/>
      <c r="L18" s="65"/>
      <c r="M18" s="66"/>
      <c r="N18" s="67"/>
    </row>
    <row r="19" spans="3:14" ht="25" customHeight="1" x14ac:dyDescent="0.45">
      <c r="C19" s="202" t="s">
        <v>131</v>
      </c>
      <c r="D19" s="68"/>
      <c r="E19" s="29"/>
      <c r="F19" s="65"/>
      <c r="G19" s="42"/>
      <c r="H19" s="42"/>
      <c r="J19" s="68"/>
      <c r="K19" s="29"/>
      <c r="L19" s="65"/>
      <c r="M19" s="42"/>
      <c r="N19" s="42"/>
    </row>
    <row r="20" spans="3:14" ht="14.5" customHeight="1" x14ac:dyDescent="0.45">
      <c r="C20" s="41" t="s">
        <v>118</v>
      </c>
      <c r="D20" s="50"/>
      <c r="E20" s="13"/>
      <c r="F20" s="50"/>
      <c r="G20" s="14"/>
      <c r="H20" s="71"/>
      <c r="J20" s="50">
        <v>4496</v>
      </c>
      <c r="K20" s="13"/>
      <c r="L20" s="50">
        <v>4267</v>
      </c>
      <c r="M20" s="14"/>
      <c r="N20" s="173">
        <v>5.4</v>
      </c>
    </row>
    <row r="21" spans="3:14" ht="14.5" customHeight="1" x14ac:dyDescent="0.45">
      <c r="C21" s="10" t="s">
        <v>119</v>
      </c>
      <c r="D21" s="57"/>
      <c r="E21" s="42"/>
      <c r="F21" s="57"/>
      <c r="G21" s="42"/>
      <c r="H21" s="72"/>
      <c r="J21" s="57">
        <v>1743</v>
      </c>
      <c r="K21" s="42"/>
      <c r="L21" s="57">
        <v>1659</v>
      </c>
      <c r="M21" s="42"/>
      <c r="N21" s="72">
        <v>5.0999999999999996</v>
      </c>
    </row>
    <row r="22" spans="3:14" ht="14.5" customHeight="1" x14ac:dyDescent="0.45">
      <c r="C22" s="16" t="s">
        <v>120</v>
      </c>
      <c r="D22" s="32"/>
      <c r="E22" s="17"/>
      <c r="F22" s="32"/>
      <c r="G22" s="17"/>
      <c r="H22" s="73"/>
      <c r="J22" s="32">
        <v>2753</v>
      </c>
      <c r="K22" s="17"/>
      <c r="L22" s="32">
        <v>2608</v>
      </c>
      <c r="M22" s="17"/>
      <c r="N22" s="73">
        <v>5.6</v>
      </c>
    </row>
    <row r="23" spans="3:14" ht="14.5" customHeight="1" x14ac:dyDescent="0.45">
      <c r="C23" s="10"/>
      <c r="D23" s="57"/>
      <c r="E23" s="14"/>
      <c r="F23" s="57"/>
      <c r="G23" s="14"/>
      <c r="H23" s="14"/>
      <c r="J23" s="57"/>
      <c r="K23" s="14"/>
      <c r="L23" s="57"/>
      <c r="M23" s="14"/>
      <c r="N23" s="14"/>
    </row>
    <row r="24" spans="3:14" ht="14.5" customHeight="1" x14ac:dyDescent="0.45">
      <c r="C24" s="10" t="s">
        <v>121</v>
      </c>
      <c r="D24" s="57"/>
      <c r="E24" s="42"/>
      <c r="F24" s="65"/>
      <c r="G24" s="42"/>
      <c r="H24" s="69"/>
      <c r="J24" s="57"/>
      <c r="K24" s="42"/>
      <c r="L24" s="65"/>
      <c r="M24" s="42"/>
      <c r="N24" s="69"/>
    </row>
    <row r="25" spans="3:14" ht="14.5" customHeight="1" x14ac:dyDescent="0.45">
      <c r="C25" s="10" t="s">
        <v>122</v>
      </c>
      <c r="D25" s="33">
        <v>56</v>
      </c>
      <c r="E25" s="14"/>
      <c r="F25" s="33">
        <v>81</v>
      </c>
      <c r="G25" s="42"/>
      <c r="H25" s="71">
        <v>-30.9</v>
      </c>
      <c r="J25" s="33"/>
      <c r="K25" s="14"/>
      <c r="L25" s="33"/>
      <c r="M25" s="42"/>
      <c r="N25" s="71"/>
    </row>
    <row r="26" spans="3:14" ht="14.5" customHeight="1" x14ac:dyDescent="0.45">
      <c r="C26" s="10" t="s">
        <v>123</v>
      </c>
      <c r="D26" s="33">
        <v>22</v>
      </c>
      <c r="E26" s="14"/>
      <c r="F26" s="33">
        <v>161</v>
      </c>
      <c r="G26" s="14"/>
      <c r="H26" s="58">
        <v>-86.3</v>
      </c>
      <c r="J26" s="33"/>
      <c r="K26" s="14"/>
      <c r="L26" s="33"/>
      <c r="M26" s="14"/>
      <c r="N26" s="58"/>
    </row>
    <row r="27" spans="3:14" ht="14.5" customHeight="1" x14ac:dyDescent="0.45">
      <c r="C27" s="16" t="s">
        <v>132</v>
      </c>
      <c r="D27" s="32">
        <v>229</v>
      </c>
      <c r="E27" s="17"/>
      <c r="F27" s="32">
        <v>369</v>
      </c>
      <c r="G27" s="45"/>
      <c r="H27" s="73">
        <v>-37.9</v>
      </c>
      <c r="J27" s="32"/>
      <c r="K27" s="17"/>
      <c r="L27" s="32"/>
      <c r="M27" s="45"/>
      <c r="N27" s="73"/>
    </row>
    <row r="28" spans="3:14" ht="14.5" customHeight="1" x14ac:dyDescent="0.45">
      <c r="C28" s="10"/>
      <c r="D28" s="57"/>
      <c r="E28" s="14"/>
      <c r="F28" s="57"/>
      <c r="G28" s="14"/>
      <c r="H28" s="58"/>
      <c r="J28" s="57"/>
      <c r="K28" s="14"/>
      <c r="L28" s="57"/>
      <c r="M28" s="14"/>
      <c r="N28" s="58"/>
    </row>
    <row r="29" spans="3:14" ht="14.5" customHeight="1" x14ac:dyDescent="0.45">
      <c r="C29" s="10" t="s">
        <v>133</v>
      </c>
      <c r="D29" s="14"/>
      <c r="E29" s="14"/>
      <c r="F29" s="14"/>
      <c r="G29" s="14"/>
      <c r="H29" s="14"/>
      <c r="J29" s="14"/>
      <c r="K29" s="14"/>
      <c r="L29" s="14"/>
      <c r="M29" s="14"/>
      <c r="N29" s="14"/>
    </row>
    <row r="30" spans="3:14" ht="14.5" customHeight="1" thickBot="1" x14ac:dyDescent="0.5">
      <c r="C30" s="228" t="s">
        <v>125</v>
      </c>
      <c r="D30" s="203">
        <v>1102.8</v>
      </c>
      <c r="E30" s="203"/>
      <c r="F30" s="203">
        <v>1114.8</v>
      </c>
      <c r="G30" s="203"/>
      <c r="H30" s="204">
        <v>-1.1000000000000001</v>
      </c>
      <c r="J30" s="203">
        <v>1099.8</v>
      </c>
      <c r="K30" s="203"/>
      <c r="L30" s="203">
        <v>1103.0999999999999</v>
      </c>
      <c r="M30" s="203"/>
      <c r="N30" s="204">
        <v>-0.3</v>
      </c>
    </row>
    <row r="32" spans="3:14" ht="14.5" customHeight="1" x14ac:dyDescent="0.45">
      <c r="C32" s="249" t="s">
        <v>134</v>
      </c>
      <c r="D32" s="249"/>
      <c r="E32" s="249"/>
      <c r="F32" s="249"/>
      <c r="G32" s="249"/>
      <c r="H32" s="249"/>
      <c r="I32" s="249"/>
      <c r="J32" s="249"/>
      <c r="K32" s="249"/>
      <c r="L32" s="249"/>
      <c r="M32" s="249"/>
    </row>
  </sheetData>
  <mergeCells count="4">
    <mergeCell ref="B2:B3"/>
    <mergeCell ref="D5:H5"/>
    <mergeCell ref="J5:N5"/>
    <mergeCell ref="C32:M32"/>
  </mergeCells>
  <pageMargins left="0.7" right="0.7" top="0.75" bottom="0.75" header="0.3" footer="0.3"/>
  <pageSetup orientation="portrait" r:id="rId1"/>
  <headerFooter>
    <oddFooter>&amp;L_x000D_&amp;1#&amp;"Calibri"&amp;10&amp;K000000 Información de uso interno</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2DC6F-43F7-4B29-B0E1-4EAF2B84D55F}">
  <dimension ref="B2:N33"/>
  <sheetViews>
    <sheetView showGridLines="0" zoomScale="50" zoomScaleNormal="50" workbookViewId="0">
      <selection activeCell="B2" sqref="B2:B3"/>
    </sheetView>
  </sheetViews>
  <sheetFormatPr defaultRowHeight="16.5" x14ac:dyDescent="0.45"/>
  <cols>
    <col min="1" max="1" width="3" style="1" customWidth="1"/>
    <col min="2" max="2" width="2.26953125" style="1" customWidth="1"/>
    <col min="3" max="3" width="47.7265625" style="1" customWidth="1"/>
    <col min="4" max="8" width="7.7265625" style="1" customWidth="1"/>
    <col min="9" max="9" width="3" style="1" customWidth="1"/>
    <col min="10" max="14" width="7.7265625" style="1" customWidth="1"/>
    <col min="15" max="16384" width="8.7265625" style="1"/>
  </cols>
  <sheetData>
    <row r="2" spans="2:14" ht="21.5" customHeight="1" x14ac:dyDescent="0.45">
      <c r="B2" s="252"/>
      <c r="C2" s="4" t="s">
        <v>156</v>
      </c>
    </row>
    <row r="3" spans="2:14" ht="18" customHeight="1" x14ac:dyDescent="0.45">
      <c r="B3" s="252"/>
      <c r="C3" s="5" t="s">
        <v>16</v>
      </c>
    </row>
    <row r="5" spans="2:14" ht="20" customHeight="1" x14ac:dyDescent="0.45">
      <c r="D5" s="253" t="s">
        <v>173</v>
      </c>
      <c r="E5" s="253"/>
      <c r="F5" s="253"/>
      <c r="G5" s="253"/>
      <c r="H5" s="253"/>
      <c r="J5" s="253" t="s">
        <v>161</v>
      </c>
      <c r="K5" s="253"/>
      <c r="L5" s="253"/>
      <c r="M5" s="253"/>
      <c r="N5" s="253"/>
    </row>
    <row r="6" spans="2:14" ht="30" customHeight="1" thickBot="1" x14ac:dyDescent="0.5">
      <c r="C6" s="205"/>
      <c r="D6" s="206">
        <v>2024</v>
      </c>
      <c r="E6" s="206" t="s">
        <v>17</v>
      </c>
      <c r="F6" s="206">
        <v>2023</v>
      </c>
      <c r="G6" s="206" t="s">
        <v>17</v>
      </c>
      <c r="H6" s="206" t="s">
        <v>0</v>
      </c>
      <c r="J6" s="206">
        <v>2024</v>
      </c>
      <c r="K6" s="206" t="s">
        <v>17</v>
      </c>
      <c r="L6" s="206">
        <v>2023</v>
      </c>
      <c r="M6" s="206" t="s">
        <v>17</v>
      </c>
      <c r="N6" s="206" t="s">
        <v>0</v>
      </c>
    </row>
    <row r="7" spans="2:14" ht="14.5" customHeight="1" x14ac:dyDescent="0.45">
      <c r="C7" s="10" t="s">
        <v>18</v>
      </c>
      <c r="D7" s="57">
        <v>16796</v>
      </c>
      <c r="E7" s="58">
        <v>100</v>
      </c>
      <c r="F7" s="57">
        <v>14455</v>
      </c>
      <c r="G7" s="58">
        <v>100</v>
      </c>
      <c r="H7" s="58">
        <v>16.2</v>
      </c>
      <c r="J7" s="57">
        <v>31652</v>
      </c>
      <c r="K7" s="58">
        <v>100</v>
      </c>
      <c r="L7" s="57">
        <v>27595</v>
      </c>
      <c r="M7" s="58">
        <v>100</v>
      </c>
      <c r="N7" s="58">
        <v>14.7</v>
      </c>
    </row>
    <row r="8" spans="2:14" ht="14.5" customHeight="1" x14ac:dyDescent="0.45">
      <c r="C8" s="16" t="s">
        <v>19</v>
      </c>
      <c r="D8" s="59">
        <v>14842</v>
      </c>
      <c r="E8" s="60">
        <v>88.4</v>
      </c>
      <c r="F8" s="59">
        <v>12719</v>
      </c>
      <c r="G8" s="60">
        <v>88</v>
      </c>
      <c r="H8" s="60">
        <v>16.7</v>
      </c>
      <c r="J8" s="59">
        <v>28018</v>
      </c>
      <c r="K8" s="60">
        <v>88.5</v>
      </c>
      <c r="L8" s="59">
        <v>24224</v>
      </c>
      <c r="M8" s="60">
        <v>87.8</v>
      </c>
      <c r="N8" s="60">
        <v>15.7</v>
      </c>
    </row>
    <row r="9" spans="2:14" ht="14.5" customHeight="1" x14ac:dyDescent="0.45">
      <c r="C9" s="43" t="s">
        <v>20</v>
      </c>
      <c r="D9" s="61">
        <v>1954</v>
      </c>
      <c r="E9" s="62">
        <v>11.6</v>
      </c>
      <c r="F9" s="61">
        <v>1736</v>
      </c>
      <c r="G9" s="62">
        <v>12</v>
      </c>
      <c r="H9" s="62">
        <v>12.5</v>
      </c>
      <c r="J9" s="61">
        <v>3634</v>
      </c>
      <c r="K9" s="62">
        <v>11.5</v>
      </c>
      <c r="L9" s="61">
        <v>3371</v>
      </c>
      <c r="M9" s="62">
        <v>12.2</v>
      </c>
      <c r="N9" s="62">
        <v>7.8</v>
      </c>
    </row>
    <row r="10" spans="2:14" ht="14.5" customHeight="1" x14ac:dyDescent="0.45">
      <c r="C10" s="10" t="s">
        <v>111</v>
      </c>
      <c r="D10" s="57">
        <v>53</v>
      </c>
      <c r="E10" s="58">
        <v>0.3</v>
      </c>
      <c r="F10" s="57">
        <v>68</v>
      </c>
      <c r="G10" s="58">
        <v>0.5</v>
      </c>
      <c r="H10" s="58">
        <v>-22.7</v>
      </c>
      <c r="J10" s="57">
        <v>128</v>
      </c>
      <c r="K10" s="58">
        <v>0.4</v>
      </c>
      <c r="L10" s="57">
        <v>129</v>
      </c>
      <c r="M10" s="58">
        <v>0.5</v>
      </c>
      <c r="N10" s="58">
        <v>-0.7</v>
      </c>
    </row>
    <row r="11" spans="2:14" ht="14.5" customHeight="1" x14ac:dyDescent="0.45">
      <c r="C11" s="10" t="s">
        <v>112</v>
      </c>
      <c r="D11" s="57">
        <v>1143</v>
      </c>
      <c r="E11" s="58">
        <v>6.8</v>
      </c>
      <c r="F11" s="57">
        <v>1101</v>
      </c>
      <c r="G11" s="58">
        <v>7.6</v>
      </c>
      <c r="H11" s="58">
        <v>3.9</v>
      </c>
      <c r="J11" s="57">
        <v>2259</v>
      </c>
      <c r="K11" s="58">
        <v>7.1</v>
      </c>
      <c r="L11" s="57">
        <v>2151</v>
      </c>
      <c r="M11" s="58">
        <v>7.8</v>
      </c>
      <c r="N11" s="58">
        <v>5</v>
      </c>
    </row>
    <row r="12" spans="2:14" ht="14.5" customHeight="1" x14ac:dyDescent="0.45">
      <c r="C12" s="16" t="s">
        <v>113</v>
      </c>
      <c r="D12" s="59">
        <v>-5</v>
      </c>
      <c r="E12" s="60">
        <v>0</v>
      </c>
      <c r="F12" s="59" t="s">
        <v>9</v>
      </c>
      <c r="G12" s="60" t="s">
        <v>9</v>
      </c>
      <c r="H12" s="60" t="s">
        <v>14</v>
      </c>
      <c r="J12" s="59">
        <v>-17</v>
      </c>
      <c r="K12" s="60">
        <v>-0.1</v>
      </c>
      <c r="L12" s="59" t="s">
        <v>9</v>
      </c>
      <c r="M12" s="60" t="s">
        <v>9</v>
      </c>
      <c r="N12" s="60" t="s">
        <v>14</v>
      </c>
    </row>
    <row r="13" spans="2:14" ht="14.5" customHeight="1" x14ac:dyDescent="0.45">
      <c r="C13" s="43" t="s">
        <v>114</v>
      </c>
      <c r="D13" s="61">
        <v>704</v>
      </c>
      <c r="E13" s="62">
        <v>4.2</v>
      </c>
      <c r="F13" s="61">
        <v>567</v>
      </c>
      <c r="G13" s="62">
        <v>3.9</v>
      </c>
      <c r="H13" s="62">
        <v>24.1</v>
      </c>
      <c r="J13" s="61">
        <v>1234</v>
      </c>
      <c r="K13" s="62">
        <v>3.9</v>
      </c>
      <c r="L13" s="61">
        <v>1091</v>
      </c>
      <c r="M13" s="62">
        <v>4</v>
      </c>
      <c r="N13" s="62">
        <v>13.1</v>
      </c>
    </row>
    <row r="14" spans="2:14" ht="14.5" customHeight="1" x14ac:dyDescent="0.45">
      <c r="C14" s="10" t="s">
        <v>38</v>
      </c>
      <c r="D14" s="57">
        <v>249</v>
      </c>
      <c r="E14" s="58">
        <v>1.5</v>
      </c>
      <c r="F14" s="57">
        <v>281</v>
      </c>
      <c r="G14" s="58">
        <v>1.9</v>
      </c>
      <c r="H14" s="58">
        <v>-11.5</v>
      </c>
      <c r="J14" s="57">
        <v>194</v>
      </c>
      <c r="K14" s="58">
        <v>0.6</v>
      </c>
      <c r="L14" s="57">
        <v>559</v>
      </c>
      <c r="M14" s="58">
        <v>2</v>
      </c>
      <c r="N14" s="58">
        <v>-65.2</v>
      </c>
    </row>
    <row r="15" spans="2:14" ht="14.5" customHeight="1" x14ac:dyDescent="0.45">
      <c r="C15" s="16" t="s">
        <v>39</v>
      </c>
      <c r="D15" s="59">
        <v>74</v>
      </c>
      <c r="E15" s="60">
        <v>0.4</v>
      </c>
      <c r="F15" s="59">
        <v>13</v>
      </c>
      <c r="G15" s="60">
        <v>0.1</v>
      </c>
      <c r="H15" s="60" t="s">
        <v>8</v>
      </c>
      <c r="J15" s="59">
        <v>438</v>
      </c>
      <c r="K15" s="60">
        <v>1.4</v>
      </c>
      <c r="L15" s="59">
        <v>30</v>
      </c>
      <c r="M15" s="60">
        <v>0.1</v>
      </c>
      <c r="N15" s="60" t="s">
        <v>8</v>
      </c>
    </row>
    <row r="16" spans="2:14" ht="14.5" customHeight="1" x14ac:dyDescent="0.45">
      <c r="C16" s="44" t="s">
        <v>115</v>
      </c>
      <c r="D16" s="63">
        <v>1026</v>
      </c>
      <c r="E16" s="64">
        <v>6.1</v>
      </c>
      <c r="F16" s="63">
        <v>861</v>
      </c>
      <c r="G16" s="64">
        <v>6</v>
      </c>
      <c r="H16" s="64">
        <v>19.2</v>
      </c>
      <c r="J16" s="63">
        <v>1866</v>
      </c>
      <c r="K16" s="64">
        <v>5.9</v>
      </c>
      <c r="L16" s="63">
        <v>1680</v>
      </c>
      <c r="M16" s="64">
        <v>6.1</v>
      </c>
      <c r="N16" s="64">
        <v>11.1</v>
      </c>
    </row>
    <row r="17" spans="3:14" ht="14.5" customHeight="1" thickBot="1" x14ac:dyDescent="0.5">
      <c r="C17" s="207" t="s">
        <v>116</v>
      </c>
      <c r="D17" s="208">
        <v>86</v>
      </c>
      <c r="E17" s="209">
        <v>0.5</v>
      </c>
      <c r="F17" s="208">
        <v>44</v>
      </c>
      <c r="G17" s="210"/>
      <c r="H17" s="211">
        <v>97.5</v>
      </c>
      <c r="J17" s="208">
        <v>94</v>
      </c>
      <c r="K17" s="209">
        <v>0.3</v>
      </c>
      <c r="L17" s="208">
        <v>68</v>
      </c>
      <c r="M17" s="210"/>
      <c r="N17" s="211">
        <v>38.9</v>
      </c>
    </row>
    <row r="18" spans="3:14" ht="14.5" customHeight="1" x14ac:dyDescent="0.45">
      <c r="C18" s="10"/>
      <c r="D18" s="65"/>
      <c r="E18" s="65"/>
      <c r="F18" s="65"/>
      <c r="G18" s="66"/>
      <c r="H18" s="67"/>
      <c r="J18" s="65"/>
      <c r="K18" s="65"/>
      <c r="L18" s="65"/>
      <c r="M18" s="66"/>
      <c r="N18" s="67"/>
    </row>
    <row r="19" spans="3:14" ht="25" customHeight="1" x14ac:dyDescent="0.45">
      <c r="C19" s="212" t="s">
        <v>135</v>
      </c>
      <c r="D19" s="68"/>
      <c r="E19" s="29"/>
      <c r="F19" s="65"/>
      <c r="G19" s="42"/>
      <c r="H19" s="42"/>
      <c r="J19" s="68"/>
      <c r="K19" s="29"/>
      <c r="L19" s="65"/>
      <c r="M19" s="42"/>
      <c r="N19" s="42"/>
    </row>
    <row r="20" spans="3:14" ht="14.5" customHeight="1" x14ac:dyDescent="0.45">
      <c r="C20" s="54" t="s">
        <v>136</v>
      </c>
      <c r="D20" s="55"/>
      <c r="E20" s="56"/>
      <c r="F20" s="55"/>
      <c r="G20" s="17"/>
      <c r="H20" s="60"/>
      <c r="J20" s="55">
        <v>570</v>
      </c>
      <c r="K20" s="56"/>
      <c r="L20" s="55">
        <v>570</v>
      </c>
      <c r="M20" s="17"/>
      <c r="N20" s="60" t="s">
        <v>13</v>
      </c>
    </row>
    <row r="21" spans="3:14" ht="14.5" customHeight="1" x14ac:dyDescent="0.45">
      <c r="C21" s="10" t="s">
        <v>137</v>
      </c>
      <c r="D21" s="57"/>
      <c r="E21" s="42"/>
      <c r="F21" s="65"/>
      <c r="G21" s="42"/>
      <c r="H21" s="69"/>
      <c r="J21" s="57"/>
      <c r="K21" s="42"/>
      <c r="L21" s="65"/>
      <c r="M21" s="42"/>
      <c r="N21" s="69"/>
    </row>
    <row r="22" spans="3:14" ht="14.5" customHeight="1" x14ac:dyDescent="0.45">
      <c r="C22" s="10" t="s">
        <v>122</v>
      </c>
      <c r="D22" s="232">
        <v>0</v>
      </c>
      <c r="E22" s="232"/>
      <c r="F22" s="232">
        <v>0</v>
      </c>
      <c r="G22" s="233"/>
      <c r="H22" s="232" t="s">
        <v>178</v>
      </c>
      <c r="J22" s="33"/>
      <c r="K22" s="14"/>
      <c r="L22" s="33"/>
      <c r="M22" s="42"/>
      <c r="N22" s="58"/>
    </row>
    <row r="23" spans="3:14" ht="14.5" customHeight="1" x14ac:dyDescent="0.45">
      <c r="C23" s="10" t="s">
        <v>123</v>
      </c>
      <c r="D23" s="232">
        <v>-1</v>
      </c>
      <c r="E23" s="232"/>
      <c r="F23" s="232">
        <v>2</v>
      </c>
      <c r="G23" s="232"/>
      <c r="H23" s="232" t="s">
        <v>179</v>
      </c>
    </row>
    <row r="24" spans="3:14" ht="14.5" customHeight="1" thickBot="1" x14ac:dyDescent="0.5">
      <c r="C24" s="16" t="s">
        <v>124</v>
      </c>
      <c r="D24" s="231">
        <v>0</v>
      </c>
      <c r="E24" s="231"/>
      <c r="F24" s="231">
        <v>1</v>
      </c>
      <c r="G24" s="234"/>
      <c r="H24" s="231" t="s">
        <v>179</v>
      </c>
    </row>
    <row r="25" spans="3:14" ht="14.5" customHeight="1" x14ac:dyDescent="0.45">
      <c r="C25" s="10"/>
      <c r="D25" s="70"/>
      <c r="E25" s="58"/>
      <c r="F25" s="70"/>
      <c r="G25" s="42"/>
      <c r="H25" s="58"/>
    </row>
    <row r="26" spans="3:14" ht="14.5" customHeight="1" x14ac:dyDescent="0.45">
      <c r="C26" s="16" t="s">
        <v>138</v>
      </c>
      <c r="D26" s="32">
        <v>661</v>
      </c>
      <c r="E26" s="17"/>
      <c r="F26" s="32">
        <v>613</v>
      </c>
      <c r="G26" s="45"/>
      <c r="H26" s="60">
        <v>7.3</v>
      </c>
    </row>
    <row r="27" spans="3:14" ht="14.5" customHeight="1" x14ac:dyDescent="0.45">
      <c r="C27" s="10"/>
      <c r="D27" s="57"/>
      <c r="E27" s="14"/>
      <c r="F27" s="57"/>
      <c r="G27" s="14"/>
      <c r="H27" s="58"/>
      <c r="J27" s="57"/>
      <c r="K27" s="14"/>
      <c r="L27" s="57"/>
      <c r="M27" s="14"/>
      <c r="N27" s="58"/>
    </row>
    <row r="28" spans="3:14" ht="14.5" customHeight="1" x14ac:dyDescent="0.45">
      <c r="C28" s="10" t="s">
        <v>139</v>
      </c>
      <c r="D28" s="14"/>
      <c r="E28" s="14"/>
      <c r="F28" s="14"/>
      <c r="G28" s="14"/>
      <c r="H28" s="14"/>
      <c r="J28" s="14"/>
      <c r="K28" s="14"/>
      <c r="L28" s="14"/>
      <c r="M28" s="14"/>
      <c r="N28" s="14"/>
    </row>
    <row r="29" spans="3:14" ht="14.5" customHeight="1" x14ac:dyDescent="0.45">
      <c r="C29" s="10" t="s">
        <v>125</v>
      </c>
      <c r="D29" s="58">
        <v>8643.9</v>
      </c>
      <c r="E29" s="58"/>
      <c r="F29" s="58">
        <v>7457.6</v>
      </c>
      <c r="G29" s="14"/>
      <c r="H29" s="58">
        <v>15.9</v>
      </c>
      <c r="J29" s="58">
        <v>8218.5</v>
      </c>
      <c r="K29" s="58"/>
      <c r="L29" s="58">
        <v>7169.2</v>
      </c>
      <c r="M29" s="14"/>
      <c r="N29" s="58">
        <v>14.6</v>
      </c>
    </row>
    <row r="30" spans="3:14" ht="14.5" customHeight="1" x14ac:dyDescent="0.45">
      <c r="C30" s="10" t="s">
        <v>140</v>
      </c>
      <c r="D30" s="58">
        <v>396.5</v>
      </c>
      <c r="E30" s="58"/>
      <c r="F30" s="58">
        <v>360.4</v>
      </c>
      <c r="G30" s="14"/>
      <c r="H30" s="58">
        <v>10</v>
      </c>
      <c r="J30" s="58">
        <v>382.2</v>
      </c>
      <c r="K30" s="58"/>
      <c r="L30" s="58">
        <v>348.1</v>
      </c>
      <c r="M30" s="14"/>
      <c r="N30" s="58">
        <v>9.8000000000000007</v>
      </c>
    </row>
    <row r="31" spans="3:14" ht="14.5" customHeight="1" thickBot="1" x14ac:dyDescent="0.5">
      <c r="C31" s="213" t="s">
        <v>141</v>
      </c>
      <c r="D31" s="214">
        <v>21.8</v>
      </c>
      <c r="E31" s="214"/>
      <c r="F31" s="214">
        <v>20.7</v>
      </c>
      <c r="G31" s="215"/>
      <c r="H31" s="214">
        <v>5.4</v>
      </c>
      <c r="J31" s="214">
        <v>21.5</v>
      </c>
      <c r="K31" s="214"/>
      <c r="L31" s="214">
        <v>20.6</v>
      </c>
      <c r="M31" s="215"/>
      <c r="N31" s="214">
        <v>4.4000000000000004</v>
      </c>
    </row>
    <row r="33" spans="3:13" ht="14.5" customHeight="1" x14ac:dyDescent="0.45">
      <c r="C33" s="249" t="s">
        <v>142</v>
      </c>
      <c r="D33" s="249"/>
      <c r="E33" s="249"/>
      <c r="F33" s="249"/>
      <c r="G33" s="249"/>
      <c r="H33" s="249"/>
      <c r="I33" s="249"/>
      <c r="J33" s="249"/>
      <c r="K33" s="249"/>
      <c r="L33" s="249"/>
      <c r="M33" s="249"/>
    </row>
  </sheetData>
  <mergeCells count="4">
    <mergeCell ref="B2:B3"/>
    <mergeCell ref="D5:H5"/>
    <mergeCell ref="J5:N5"/>
    <mergeCell ref="C33:M33"/>
  </mergeCells>
  <pageMargins left="0.7" right="0.7" top="0.75" bottom="0.75" header="0.3" footer="0.3"/>
  <pageSetup orientation="portrait" r:id="rId1"/>
  <headerFooter>
    <oddFooter>&amp;L_x000D_&amp;1#&amp;"Calibri"&amp;10&amp;K000000 Información de uso interno</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67C57-6CDB-4B64-B522-7FB07FE0CE8F}">
  <dimension ref="B2:N26"/>
  <sheetViews>
    <sheetView showGridLines="0" zoomScale="60" zoomScaleNormal="60" workbookViewId="0">
      <selection activeCell="B2" sqref="B2:B3"/>
    </sheetView>
  </sheetViews>
  <sheetFormatPr defaultRowHeight="16.5" x14ac:dyDescent="0.45"/>
  <cols>
    <col min="1" max="1" width="3" style="1" customWidth="1"/>
    <col min="2" max="2" width="2.26953125" style="1" customWidth="1"/>
    <col min="3" max="3" width="47.7265625" style="1" customWidth="1"/>
    <col min="4" max="8" width="7.7265625" style="1" customWidth="1"/>
    <col min="9" max="9" width="3" style="1" customWidth="1"/>
    <col min="10" max="14" width="7.7265625" style="1" customWidth="1"/>
    <col min="15" max="16384" width="8.7265625" style="1"/>
  </cols>
  <sheetData>
    <row r="2" spans="2:14" ht="21.5" customHeight="1" x14ac:dyDescent="0.45">
      <c r="B2" s="254"/>
      <c r="C2" s="4" t="s">
        <v>157</v>
      </c>
    </row>
    <row r="3" spans="2:14" ht="18" customHeight="1" x14ac:dyDescent="0.45">
      <c r="B3" s="254"/>
      <c r="C3" s="5" t="s">
        <v>16</v>
      </c>
    </row>
    <row r="5" spans="2:14" ht="20" customHeight="1" x14ac:dyDescent="0.45">
      <c r="D5" s="255" t="s">
        <v>173</v>
      </c>
      <c r="E5" s="255"/>
      <c r="F5" s="255"/>
      <c r="G5" s="255"/>
      <c r="H5" s="255"/>
      <c r="J5" s="255" t="s">
        <v>161</v>
      </c>
      <c r="K5" s="255"/>
      <c r="L5" s="255"/>
      <c r="M5" s="255"/>
      <c r="N5" s="255"/>
    </row>
    <row r="6" spans="2:14" ht="30" customHeight="1" thickBot="1" x14ac:dyDescent="0.5">
      <c r="C6" s="216"/>
      <c r="D6" s="217">
        <v>2024</v>
      </c>
      <c r="E6" s="217" t="s">
        <v>17</v>
      </c>
      <c r="F6" s="217">
        <v>2023</v>
      </c>
      <c r="G6" s="217" t="s">
        <v>17</v>
      </c>
      <c r="H6" s="217" t="s">
        <v>0</v>
      </c>
      <c r="J6" s="217">
        <v>2024</v>
      </c>
      <c r="K6" s="217" t="s">
        <v>17</v>
      </c>
      <c r="L6" s="217">
        <v>2023</v>
      </c>
      <c r="M6" s="217" t="s">
        <v>17</v>
      </c>
      <c r="N6" s="217" t="s">
        <v>0</v>
      </c>
    </row>
    <row r="7" spans="2:14" ht="14.5" customHeight="1" x14ac:dyDescent="0.45">
      <c r="C7" s="10" t="s">
        <v>18</v>
      </c>
      <c r="D7" s="57">
        <v>69456</v>
      </c>
      <c r="E7" s="58">
        <v>100</v>
      </c>
      <c r="F7" s="57">
        <v>61428</v>
      </c>
      <c r="G7" s="58">
        <v>100</v>
      </c>
      <c r="H7" s="58">
        <v>13.1</v>
      </c>
      <c r="J7" s="57">
        <v>133685</v>
      </c>
      <c r="K7" s="58">
        <v>100</v>
      </c>
      <c r="L7" s="57">
        <v>118641</v>
      </c>
      <c r="M7" s="58">
        <v>100</v>
      </c>
      <c r="N7" s="58">
        <v>12.7</v>
      </c>
    </row>
    <row r="8" spans="2:14" ht="14.5" customHeight="1" x14ac:dyDescent="0.45">
      <c r="C8" s="16" t="s">
        <v>19</v>
      </c>
      <c r="D8" s="59">
        <v>37495</v>
      </c>
      <c r="E8" s="60">
        <v>54</v>
      </c>
      <c r="F8" s="59">
        <v>34161</v>
      </c>
      <c r="G8" s="60">
        <v>55.6</v>
      </c>
      <c r="H8" s="60">
        <v>9.8000000000000007</v>
      </c>
      <c r="J8" s="59">
        <v>73124</v>
      </c>
      <c r="K8" s="60">
        <v>54.7</v>
      </c>
      <c r="L8" s="59">
        <v>65985</v>
      </c>
      <c r="M8" s="60">
        <v>55.6</v>
      </c>
      <c r="N8" s="60">
        <v>10.8</v>
      </c>
    </row>
    <row r="9" spans="2:14" ht="14.5" customHeight="1" x14ac:dyDescent="0.45">
      <c r="C9" s="43" t="s">
        <v>20</v>
      </c>
      <c r="D9" s="61">
        <v>31961</v>
      </c>
      <c r="E9" s="62">
        <v>46</v>
      </c>
      <c r="F9" s="61">
        <v>27267</v>
      </c>
      <c r="G9" s="62">
        <v>44.4</v>
      </c>
      <c r="H9" s="62">
        <v>17.2</v>
      </c>
      <c r="J9" s="61">
        <v>60561</v>
      </c>
      <c r="K9" s="62">
        <v>45.3</v>
      </c>
      <c r="L9" s="61">
        <v>52657</v>
      </c>
      <c r="M9" s="62">
        <v>44.4</v>
      </c>
      <c r="N9" s="62">
        <v>15</v>
      </c>
    </row>
    <row r="10" spans="2:14" ht="14.5" customHeight="1" x14ac:dyDescent="0.45">
      <c r="C10" s="10" t="s">
        <v>111</v>
      </c>
      <c r="D10" s="57">
        <v>3538</v>
      </c>
      <c r="E10" s="58">
        <v>5.0999999999999996</v>
      </c>
      <c r="F10" s="57">
        <v>3521</v>
      </c>
      <c r="G10" s="58">
        <v>5.7</v>
      </c>
      <c r="H10" s="58">
        <v>0.5</v>
      </c>
      <c r="J10" s="57">
        <v>6703</v>
      </c>
      <c r="K10" s="58">
        <v>5</v>
      </c>
      <c r="L10" s="57">
        <v>6591</v>
      </c>
      <c r="M10" s="58">
        <v>5.6</v>
      </c>
      <c r="N10" s="58">
        <v>1.7</v>
      </c>
    </row>
    <row r="11" spans="2:14" ht="14.5" customHeight="1" x14ac:dyDescent="0.45">
      <c r="C11" s="10" t="s">
        <v>112</v>
      </c>
      <c r="D11" s="57">
        <v>18096</v>
      </c>
      <c r="E11" s="58">
        <v>26.1</v>
      </c>
      <c r="F11" s="57">
        <v>15274</v>
      </c>
      <c r="G11" s="58">
        <v>24.9</v>
      </c>
      <c r="H11" s="58">
        <v>18.5</v>
      </c>
      <c r="J11" s="57">
        <v>34735</v>
      </c>
      <c r="K11" s="58">
        <v>26</v>
      </c>
      <c r="L11" s="57">
        <v>29979</v>
      </c>
      <c r="M11" s="58">
        <v>25.3</v>
      </c>
      <c r="N11" s="58">
        <v>15.9</v>
      </c>
    </row>
    <row r="12" spans="2:14" ht="14.5" customHeight="1" x14ac:dyDescent="0.45">
      <c r="C12" s="16" t="s">
        <v>113</v>
      </c>
      <c r="D12" s="59">
        <v>595</v>
      </c>
      <c r="E12" s="60">
        <v>0.9</v>
      </c>
      <c r="F12" s="59">
        <v>-89</v>
      </c>
      <c r="G12" s="60">
        <v>-0.1</v>
      </c>
      <c r="H12" s="60" t="s">
        <v>8</v>
      </c>
      <c r="J12" s="59">
        <v>742</v>
      </c>
      <c r="K12" s="60">
        <v>0.6</v>
      </c>
      <c r="L12" s="59">
        <v>-182</v>
      </c>
      <c r="M12" s="60">
        <v>-0.2</v>
      </c>
      <c r="N12" s="60" t="s">
        <v>8</v>
      </c>
    </row>
    <row r="13" spans="2:14" ht="14.5" customHeight="1" x14ac:dyDescent="0.45">
      <c r="C13" s="43" t="s">
        <v>114</v>
      </c>
      <c r="D13" s="61">
        <v>9746</v>
      </c>
      <c r="E13" s="62">
        <v>14</v>
      </c>
      <c r="F13" s="61">
        <v>8562</v>
      </c>
      <c r="G13" s="62">
        <v>13.9</v>
      </c>
      <c r="H13" s="62">
        <v>13.8</v>
      </c>
      <c r="J13" s="61">
        <v>18380</v>
      </c>
      <c r="K13" s="62">
        <v>13.7</v>
      </c>
      <c r="L13" s="61">
        <v>16269</v>
      </c>
      <c r="M13" s="62">
        <v>13.7</v>
      </c>
      <c r="N13" s="62">
        <v>13</v>
      </c>
    </row>
    <row r="14" spans="2:14" ht="14.5" customHeight="1" x14ac:dyDescent="0.45">
      <c r="C14" s="10" t="s">
        <v>38</v>
      </c>
      <c r="D14" s="57">
        <v>2657</v>
      </c>
      <c r="E14" s="58">
        <v>3.8</v>
      </c>
      <c r="F14" s="57">
        <v>2403</v>
      </c>
      <c r="G14" s="58">
        <v>3.9</v>
      </c>
      <c r="H14" s="58">
        <v>10.6</v>
      </c>
      <c r="J14" s="57">
        <v>5219</v>
      </c>
      <c r="K14" s="58">
        <v>3.9</v>
      </c>
      <c r="L14" s="57">
        <v>4717</v>
      </c>
      <c r="M14" s="58">
        <v>4</v>
      </c>
      <c r="N14" s="58">
        <v>10.6</v>
      </c>
    </row>
    <row r="15" spans="2:14" ht="14.5" customHeight="1" x14ac:dyDescent="0.45">
      <c r="C15" s="16" t="s">
        <v>39</v>
      </c>
      <c r="D15" s="59">
        <v>1519</v>
      </c>
      <c r="E15" s="60">
        <v>2.2000000000000002</v>
      </c>
      <c r="F15" s="59">
        <v>473</v>
      </c>
      <c r="G15" s="60">
        <v>0.8</v>
      </c>
      <c r="H15" s="60" t="s">
        <v>8</v>
      </c>
      <c r="J15" s="59">
        <v>2349</v>
      </c>
      <c r="K15" s="60">
        <v>1.8</v>
      </c>
      <c r="L15" s="59">
        <v>944</v>
      </c>
      <c r="M15" s="60">
        <v>0.8</v>
      </c>
      <c r="N15" s="60">
        <v>148.9</v>
      </c>
    </row>
    <row r="16" spans="2:14" ht="14.5" customHeight="1" x14ac:dyDescent="0.45">
      <c r="C16" s="44" t="s">
        <v>115</v>
      </c>
      <c r="D16" s="63">
        <v>13922</v>
      </c>
      <c r="E16" s="64">
        <v>20</v>
      </c>
      <c r="F16" s="63">
        <v>11439</v>
      </c>
      <c r="G16" s="64">
        <v>18.600000000000001</v>
      </c>
      <c r="H16" s="64">
        <v>21.7</v>
      </c>
      <c r="J16" s="63">
        <v>25949</v>
      </c>
      <c r="K16" s="64">
        <v>19.399999999999999</v>
      </c>
      <c r="L16" s="63">
        <v>21930</v>
      </c>
      <c r="M16" s="64">
        <v>18.5</v>
      </c>
      <c r="N16" s="64">
        <v>18.3</v>
      </c>
    </row>
    <row r="17" spans="3:14" ht="14.5" customHeight="1" thickBot="1" x14ac:dyDescent="0.5">
      <c r="C17" s="218" t="s">
        <v>116</v>
      </c>
      <c r="D17" s="219">
        <v>5410</v>
      </c>
      <c r="E17" s="220"/>
      <c r="F17" s="219">
        <v>4243</v>
      </c>
      <c r="G17" s="220"/>
      <c r="H17" s="221">
        <v>27.5</v>
      </c>
      <c r="J17" s="219">
        <v>8733</v>
      </c>
      <c r="K17" s="220"/>
      <c r="L17" s="219">
        <v>6749</v>
      </c>
      <c r="M17" s="220"/>
      <c r="N17" s="221">
        <v>29.4</v>
      </c>
    </row>
    <row r="18" spans="3:14" ht="14.5" customHeight="1" x14ac:dyDescent="0.45">
      <c r="C18" s="10"/>
      <c r="D18" s="65"/>
      <c r="E18" s="67"/>
      <c r="F18" s="65"/>
      <c r="G18" s="67"/>
      <c r="H18" s="67"/>
      <c r="J18" s="65"/>
      <c r="K18" s="67"/>
      <c r="L18" s="65"/>
      <c r="M18" s="67"/>
      <c r="N18" s="67"/>
    </row>
    <row r="19" spans="3:14" ht="25" customHeight="1" x14ac:dyDescent="0.45">
      <c r="C19" s="222" t="s">
        <v>143</v>
      </c>
      <c r="D19" s="68"/>
      <c r="E19" s="77"/>
      <c r="F19" s="65"/>
      <c r="G19" s="67"/>
      <c r="H19" s="67"/>
      <c r="J19" s="68"/>
      <c r="K19" s="77"/>
      <c r="L19" s="65"/>
      <c r="M19" s="67"/>
      <c r="N19" s="67"/>
    </row>
    <row r="20" spans="3:14" ht="14.5" customHeight="1" x14ac:dyDescent="0.45">
      <c r="C20" s="74" t="s">
        <v>144</v>
      </c>
      <c r="D20" s="75"/>
      <c r="E20" s="75"/>
      <c r="F20" s="75"/>
      <c r="G20" s="76"/>
      <c r="H20" s="76"/>
      <c r="J20" s="75"/>
      <c r="K20" s="75"/>
      <c r="L20" s="75"/>
      <c r="M20" s="76"/>
      <c r="N20" s="76"/>
    </row>
    <row r="21" spans="3:14" ht="14.5" customHeight="1" x14ac:dyDescent="0.45">
      <c r="C21" s="10" t="s">
        <v>145</v>
      </c>
      <c r="D21" s="58">
        <v>695.6</v>
      </c>
      <c r="E21" s="58">
        <v>63.5</v>
      </c>
      <c r="F21" s="58">
        <v>643.29999999999995</v>
      </c>
      <c r="G21" s="58">
        <v>63.1</v>
      </c>
      <c r="H21" s="58">
        <v>8.1</v>
      </c>
      <c r="J21" s="58">
        <v>1275.4000000000001</v>
      </c>
      <c r="K21" s="58">
        <v>60.6</v>
      </c>
      <c r="L21" s="58">
        <v>1180.7</v>
      </c>
      <c r="M21" s="58">
        <v>60.3</v>
      </c>
      <c r="N21" s="58">
        <v>8</v>
      </c>
    </row>
    <row r="22" spans="3:14" ht="14.5" customHeight="1" x14ac:dyDescent="0.45">
      <c r="C22" s="10" t="s">
        <v>146</v>
      </c>
      <c r="D22" s="58">
        <v>130.80000000000001</v>
      </c>
      <c r="E22" s="58">
        <v>11.9</v>
      </c>
      <c r="F22" s="58">
        <v>135.30000000000001</v>
      </c>
      <c r="G22" s="58">
        <v>13.3</v>
      </c>
      <c r="H22" s="58">
        <v>-3.3</v>
      </c>
      <c r="J22" s="58">
        <v>271.39999999999998</v>
      </c>
      <c r="K22" s="58">
        <v>12.9</v>
      </c>
      <c r="L22" s="58">
        <v>276.60000000000002</v>
      </c>
      <c r="M22" s="58">
        <v>14.1</v>
      </c>
      <c r="N22" s="58">
        <v>-1.9</v>
      </c>
    </row>
    <row r="23" spans="3:14" ht="14.5" customHeight="1" x14ac:dyDescent="0.45">
      <c r="C23" s="10" t="s">
        <v>147</v>
      </c>
      <c r="D23" s="58">
        <v>269.39999999999998</v>
      </c>
      <c r="E23" s="58">
        <v>24.6</v>
      </c>
      <c r="F23" s="58">
        <v>240.4</v>
      </c>
      <c r="G23" s="58">
        <v>23.6</v>
      </c>
      <c r="H23" s="58">
        <v>12.1</v>
      </c>
      <c r="J23" s="58">
        <v>557.6</v>
      </c>
      <c r="K23" s="58">
        <v>26.5</v>
      </c>
      <c r="L23" s="58">
        <v>501.3</v>
      </c>
      <c r="M23" s="58">
        <v>25.6</v>
      </c>
      <c r="N23" s="58">
        <v>11.2</v>
      </c>
    </row>
    <row r="24" spans="3:14" ht="14.5" customHeight="1" thickBot="1" x14ac:dyDescent="0.5">
      <c r="C24" s="223" t="s">
        <v>3</v>
      </c>
      <c r="D24" s="224">
        <v>1095.8</v>
      </c>
      <c r="E24" s="224">
        <v>100</v>
      </c>
      <c r="F24" s="224">
        <v>1018.9</v>
      </c>
      <c r="G24" s="224">
        <v>100</v>
      </c>
      <c r="H24" s="224">
        <v>7.5</v>
      </c>
      <c r="J24" s="224">
        <v>2104.4</v>
      </c>
      <c r="K24" s="224">
        <v>100</v>
      </c>
      <c r="L24" s="224">
        <v>1958.5</v>
      </c>
      <c r="M24" s="224">
        <v>100</v>
      </c>
      <c r="N24" s="224">
        <v>7.5</v>
      </c>
    </row>
    <row r="26" spans="3:14" ht="14.5" customHeight="1" x14ac:dyDescent="0.45">
      <c r="C26" s="249"/>
      <c r="D26" s="249"/>
      <c r="E26" s="249"/>
      <c r="F26" s="249"/>
      <c r="G26" s="249"/>
      <c r="H26" s="249"/>
      <c r="I26" s="249"/>
      <c r="J26" s="249"/>
      <c r="K26" s="249"/>
      <c r="L26" s="249"/>
      <c r="M26" s="249"/>
      <c r="N26" s="249"/>
    </row>
  </sheetData>
  <mergeCells count="4">
    <mergeCell ref="B2:B3"/>
    <mergeCell ref="C26:N26"/>
    <mergeCell ref="J5:N5"/>
    <mergeCell ref="D5:H5"/>
  </mergeCells>
  <pageMargins left="0.7" right="0.7" top="0.75" bottom="0.75" header="0.3" footer="0.3"/>
  <pageSetup orientation="portrait" r:id="rId1"/>
  <headerFooter>
    <oddFooter>&amp;L_x000D_&amp;1#&amp;"Calibri"&amp;10&amp;K000000 Información de uso interno</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35791-3942-4999-BF85-B52C08AD7219}">
  <dimension ref="B2:O14"/>
  <sheetViews>
    <sheetView showGridLines="0" zoomScale="70" zoomScaleNormal="70" workbookViewId="0">
      <selection activeCell="B2" sqref="B2"/>
    </sheetView>
  </sheetViews>
  <sheetFormatPr defaultRowHeight="16.5" x14ac:dyDescent="0.45"/>
  <cols>
    <col min="1" max="1" width="3" style="1" customWidth="1"/>
    <col min="2" max="2" width="2.26953125" style="1" customWidth="1"/>
    <col min="3" max="3" width="11.453125" style="1" customWidth="1"/>
    <col min="4" max="5" width="12" style="1" customWidth="1"/>
    <col min="6" max="6" width="3" style="1" customWidth="1"/>
    <col min="7" max="8" width="12" style="1" customWidth="1"/>
    <col min="9" max="9" width="3" style="1" customWidth="1"/>
    <col min="10" max="11" width="12" style="1" customWidth="1"/>
    <col min="12" max="16" width="7.7265625" style="1" customWidth="1"/>
    <col min="17" max="16384" width="8.7265625" style="1"/>
  </cols>
  <sheetData>
    <row r="2" spans="2:15" ht="39.5" customHeight="1" x14ac:dyDescent="0.45">
      <c r="B2" s="2"/>
      <c r="C2" s="3" t="s">
        <v>148</v>
      </c>
    </row>
    <row r="4" spans="2:15" ht="20" customHeight="1" x14ac:dyDescent="0.45">
      <c r="C4" s="78"/>
      <c r="D4" s="256" t="s">
        <v>149</v>
      </c>
      <c r="E4" s="256"/>
      <c r="F4" s="79"/>
      <c r="G4" s="256" t="s">
        <v>150</v>
      </c>
      <c r="H4" s="256"/>
      <c r="I4" s="256"/>
      <c r="J4" s="256"/>
      <c r="K4" s="256"/>
    </row>
    <row r="5" spans="2:15" x14ac:dyDescent="0.45">
      <c r="C5" s="78"/>
      <c r="D5" s="88" t="s">
        <v>174</v>
      </c>
      <c r="E5" s="88" t="s">
        <v>175</v>
      </c>
      <c r="F5" s="80"/>
      <c r="G5" s="257" t="s">
        <v>176</v>
      </c>
      <c r="H5" s="257"/>
      <c r="I5" s="81"/>
      <c r="J5" s="257" t="s">
        <v>177</v>
      </c>
      <c r="K5" s="257"/>
    </row>
    <row r="6" spans="2:15" ht="17" thickBot="1" x14ac:dyDescent="0.5">
      <c r="C6" s="82"/>
      <c r="D6" s="83"/>
      <c r="E6" s="83"/>
      <c r="F6" s="83"/>
      <c r="G6" s="84" t="s">
        <v>151</v>
      </c>
      <c r="H6" s="84" t="s">
        <v>152</v>
      </c>
      <c r="I6" s="84"/>
      <c r="J6" s="84" t="s">
        <v>151</v>
      </c>
      <c r="K6" s="84" t="s">
        <v>152</v>
      </c>
    </row>
    <row r="7" spans="2:15" ht="14.5" customHeight="1" x14ac:dyDescent="0.45">
      <c r="C7" s="10" t="s">
        <v>154</v>
      </c>
      <c r="D7" s="85">
        <v>4.5999999999999999E-3</v>
      </c>
      <c r="E7" s="85">
        <v>4.7800000000000002E-2</v>
      </c>
      <c r="F7" s="14"/>
      <c r="G7" s="116">
        <v>18.38</v>
      </c>
      <c r="H7" s="118">
        <v>1</v>
      </c>
      <c r="I7" s="14"/>
      <c r="J7" s="116">
        <v>17.07</v>
      </c>
      <c r="K7" s="118">
        <v>1</v>
      </c>
    </row>
    <row r="8" spans="2:15" ht="14.5" customHeight="1" x14ac:dyDescent="0.45">
      <c r="C8" s="10" t="s">
        <v>4</v>
      </c>
      <c r="D8" s="85">
        <v>6.4999999999999997E-3</v>
      </c>
      <c r="E8" s="85">
        <v>3.9600000000000003E-2</v>
      </c>
      <c r="F8" s="14"/>
      <c r="G8" s="116">
        <v>4148.04</v>
      </c>
      <c r="H8" s="118">
        <v>4.4000000000000003E-3</v>
      </c>
      <c r="I8" s="14"/>
      <c r="J8" s="116">
        <v>4191.28</v>
      </c>
      <c r="K8" s="118">
        <v>4.1000000000000003E-3</v>
      </c>
    </row>
    <row r="9" spans="2:15" ht="14.5" customHeight="1" x14ac:dyDescent="0.45">
      <c r="C9" s="10" t="s">
        <v>147</v>
      </c>
      <c r="D9" s="85">
        <v>7.0000000000000001E-3</v>
      </c>
      <c r="E9" s="85">
        <v>2.46E-2</v>
      </c>
      <c r="F9" s="14"/>
      <c r="G9" s="116">
        <v>5.56</v>
      </c>
      <c r="H9" s="118">
        <v>3.3058999999999998</v>
      </c>
      <c r="I9" s="14"/>
      <c r="J9" s="116">
        <v>4.82</v>
      </c>
      <c r="K9" s="118">
        <v>3.5425</v>
      </c>
    </row>
    <row r="10" spans="2:15" ht="14.5" customHeight="1" x14ac:dyDescent="0.45">
      <c r="C10" s="10" t="s">
        <v>5</v>
      </c>
      <c r="D10" s="85">
        <v>6.2899999999999998E-2</v>
      </c>
      <c r="E10" s="85">
        <v>0.80300000000000005</v>
      </c>
      <c r="F10" s="14"/>
      <c r="G10" s="116">
        <v>912</v>
      </c>
      <c r="H10" s="118">
        <v>2.0199999999999999E-2</v>
      </c>
      <c r="I10" s="14"/>
      <c r="J10" s="116">
        <v>256.7</v>
      </c>
      <c r="K10" s="118">
        <v>6.6500000000000004E-2</v>
      </c>
    </row>
    <row r="11" spans="2:15" ht="14.5" customHeight="1" x14ac:dyDescent="0.45">
      <c r="C11" s="10" t="s">
        <v>6</v>
      </c>
      <c r="D11" s="85">
        <v>7.4000000000000003E-3</v>
      </c>
      <c r="E11" s="85">
        <v>3.8800000000000001E-2</v>
      </c>
      <c r="F11" s="14"/>
      <c r="G11" s="116">
        <v>944.34</v>
      </c>
      <c r="H11" s="118">
        <v>1.95E-2</v>
      </c>
      <c r="I11" s="14"/>
      <c r="J11" s="116">
        <v>801.66</v>
      </c>
      <c r="K11" s="118">
        <v>2.1299999999999999E-2</v>
      </c>
    </row>
    <row r="12" spans="2:15" ht="14.5" customHeight="1" thickBot="1" x14ac:dyDescent="0.5">
      <c r="C12" s="11" t="s">
        <v>155</v>
      </c>
      <c r="D12" s="86">
        <v>2.5999999999999999E-3</v>
      </c>
      <c r="E12" s="86">
        <v>2.0500000000000001E-2</v>
      </c>
      <c r="F12" s="87"/>
      <c r="G12" s="117">
        <v>0.93</v>
      </c>
      <c r="H12" s="119">
        <v>19.671099999999999</v>
      </c>
      <c r="I12" s="87"/>
      <c r="J12" s="117">
        <v>0.91</v>
      </c>
      <c r="K12" s="119">
        <v>18.7056</v>
      </c>
    </row>
    <row r="14" spans="2:15" ht="14.5" customHeight="1" x14ac:dyDescent="0.45">
      <c r="C14" s="249" t="s">
        <v>153</v>
      </c>
      <c r="D14" s="249"/>
      <c r="E14" s="249"/>
      <c r="F14" s="249"/>
      <c r="G14" s="249"/>
      <c r="H14" s="249"/>
      <c r="I14" s="249"/>
      <c r="J14" s="249"/>
      <c r="K14" s="249"/>
      <c r="L14" s="249"/>
      <c r="M14" s="249"/>
      <c r="N14" s="249"/>
      <c r="O14" s="249"/>
    </row>
  </sheetData>
  <mergeCells count="5">
    <mergeCell ref="D4:E4"/>
    <mergeCell ref="G4:K4"/>
    <mergeCell ref="G5:H5"/>
    <mergeCell ref="J5:K5"/>
    <mergeCell ref="C14:O14"/>
  </mergeCells>
  <pageMargins left="0.7" right="0.7" top="0.75" bottom="0.75" header="0.3" footer="0.3"/>
  <pageSetup orientation="portrait" r:id="rId1"/>
  <headerFooter>
    <oddFooter>&amp;L_x000D_&amp;1#&amp;"Calibri"&amp;10&amp;K000000 Información de uso interno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Consolidado Resultados</vt:lpstr>
      <vt:lpstr>Consolidado Balance</vt:lpstr>
      <vt:lpstr>EBITDA Aj. y DN exKOF</vt:lpstr>
      <vt:lpstr>Proximidad</vt:lpstr>
      <vt:lpstr>Proximidad Europa</vt:lpstr>
      <vt:lpstr>Salud</vt:lpstr>
      <vt:lpstr>Fuel</vt:lpstr>
      <vt:lpstr>KOF</vt:lpstr>
      <vt:lpstr>Otros Indicadores</vt:lpstr>
      <vt:lpstr>Consolidado Resultados (1T24)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Leal Martinez Alejandro</dc:creator>
  <cp:lastModifiedBy>Leal Martinez Alejandro</cp:lastModifiedBy>
  <dcterms:created xsi:type="dcterms:W3CDTF">2022-04-27T16:19:02Z</dcterms:created>
  <dcterms:modified xsi:type="dcterms:W3CDTF">2024-07-26T16:46:07Z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c642da2-9212-4576-9c8f-4777cb6d5892_Enabled">
    <vt:lpwstr>true</vt:lpwstr>
  </property>
  <property fmtid="{D5CDD505-2E9C-101B-9397-08002B2CF9AE}" pid="3" name="MSIP_Label_ac642da2-9212-4576-9c8f-4777cb6d5892_SetDate">
    <vt:lpwstr>2024-04-24T18:27:58Z</vt:lpwstr>
  </property>
  <property fmtid="{D5CDD505-2E9C-101B-9397-08002B2CF9AE}" pid="4" name="MSIP_Label_ac642da2-9212-4576-9c8f-4777cb6d5892_Method">
    <vt:lpwstr>Standard</vt:lpwstr>
  </property>
  <property fmtid="{D5CDD505-2E9C-101B-9397-08002B2CF9AE}" pid="5" name="MSIP_Label_ac642da2-9212-4576-9c8f-4777cb6d5892_Name">
    <vt:lpwstr>FEMSA - Interna (Femsa Only)</vt:lpwstr>
  </property>
  <property fmtid="{D5CDD505-2E9C-101B-9397-08002B2CF9AE}" pid="6" name="MSIP_Label_ac642da2-9212-4576-9c8f-4777cb6d5892_SiteId">
    <vt:lpwstr>cd5a7a30-5f9a-410b-a037-86e1e17a4330</vt:lpwstr>
  </property>
  <property fmtid="{D5CDD505-2E9C-101B-9397-08002B2CF9AE}" pid="7" name="MSIP_Label_ac642da2-9212-4576-9c8f-4777cb6d5892_ActionId">
    <vt:lpwstr>fa492aad-e5b6-42ce-be68-b4c9f8dfb1f4</vt:lpwstr>
  </property>
  <property fmtid="{D5CDD505-2E9C-101B-9397-08002B2CF9AE}" pid="8" name="MSIP_Label_ac642da2-9212-4576-9c8f-4777cb6d5892_ContentBits">
    <vt:lpwstr>2</vt:lpwstr>
  </property>
</Properties>
</file>