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pfem01.csc.fmx\RI\Trimestres FEMSA\2023\octubre\Documentos Finales\"/>
    </mc:Choice>
  </mc:AlternateContent>
  <xr:revisionPtr revIDLastSave="0" documentId="13_ncr:1_{4F6182B0-23E0-45B7-9B2A-AF87B7A93612}" xr6:coauthVersionLast="47" xr6:coauthVersionMax="47" xr10:uidLastSave="{00000000-0000-0000-0000-000000000000}"/>
  <bookViews>
    <workbookView xWindow="-90" yWindow="0" windowWidth="9780" windowHeight="10170" tabRatio="858" xr2:uid="{E2C076D1-7333-4F95-AB29-13E45012ED7C}"/>
  </bookViews>
  <sheets>
    <sheet name="Consolidated Results" sheetId="1" r:id="rId1"/>
    <sheet name="Consolidated Balance" sheetId="2" r:id="rId2"/>
    <sheet name="Adj. EBITDA &amp; ND exKOF" sheetId="12" r:id="rId3"/>
    <sheet name="Proximity" sheetId="3" r:id="rId4"/>
    <sheet name="Proximity Europe" sheetId="14" r:id="rId5"/>
    <sheet name="Health" sheetId="5" r:id="rId6"/>
    <sheet name="Fuel" sheetId="4" r:id="rId7"/>
    <sheet name="KOF" sheetId="10" r:id="rId8"/>
    <sheet name="Other Info" sheetId="11" r:id="rId9"/>
  </sheets>
  <externalReferences>
    <externalReference r:id="rId10"/>
  </externalReference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2" l="1"/>
  <c r="J40" i="12" s="1"/>
  <c r="N17" i="12" l="1"/>
  <c r="K32" i="12" l="1"/>
</calcChain>
</file>

<file path=xl/sharedStrings.xml><?xml version="1.0" encoding="utf-8"?>
<sst xmlns="http://schemas.openxmlformats.org/spreadsheetml/2006/main" count="360" uniqueCount="192">
  <si>
    <t>% Var.</t>
  </si>
  <si>
    <t>Cost of sales</t>
  </si>
  <si>
    <t>Gross profit</t>
  </si>
  <si>
    <t xml:space="preserve">       Administrative expenses</t>
  </si>
  <si>
    <t xml:space="preserve">       Selling expenses</t>
  </si>
  <si>
    <t>Other non-operating expenses (income)</t>
  </si>
  <si>
    <t xml:space="preserve">       Interest expense</t>
  </si>
  <si>
    <t xml:space="preserve">       Interest income</t>
  </si>
  <si>
    <t xml:space="preserve">       Interest expense, net</t>
  </si>
  <si>
    <t xml:space="preserve">       Foreign exchange loss (gain)</t>
  </si>
  <si>
    <t xml:space="preserve">       Other financial expenses (income), net</t>
  </si>
  <si>
    <t>Financing expenses, net</t>
  </si>
  <si>
    <t>Income before income tax and participation in associates results</t>
  </si>
  <si>
    <t>Income tax</t>
  </si>
  <si>
    <t>(Loss) Consolidated net income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</si>
  <si>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</si>
  <si>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</si>
  <si>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</si>
  <si>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</si>
  <si>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</si>
  <si>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</si>
  <si>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Total revenues</t>
  </si>
  <si>
    <t xml:space="preserve">  FEMSA Consolidated - Income Statement</t>
  </si>
  <si>
    <t xml:space="preserve">   Amounts expressed in millions of Mexican Pesos (Ps.)</t>
  </si>
  <si>
    <t>% of rev.</t>
  </si>
  <si>
    <t>Administrative expenses</t>
  </si>
  <si>
    <t>Selling expenses</t>
  </si>
  <si>
    <t>CAPEX</t>
  </si>
  <si>
    <r>
      <t xml:space="preserve">Total </t>
    </r>
    <r>
      <rPr>
        <sz val="8"/>
        <color rgb="FF000000"/>
        <rFont val="Open Sans"/>
        <family val="2"/>
      </rPr>
      <t>revenues</t>
    </r>
  </si>
  <si>
    <r>
      <t xml:space="preserve">Other operating expenses (income), net </t>
    </r>
    <r>
      <rPr>
        <vertAlign val="superscript"/>
        <sz val="8"/>
        <color theme="1"/>
        <rFont val="Open Sans"/>
        <family val="2"/>
      </rPr>
      <t>(1)</t>
    </r>
  </si>
  <si>
    <r>
      <t xml:space="preserve">Income from operations </t>
    </r>
    <r>
      <rPr>
        <vertAlign val="superscript"/>
        <sz val="8"/>
        <color theme="1"/>
        <rFont val="Open Sans"/>
        <family val="2"/>
      </rPr>
      <t>(2)</t>
    </r>
  </si>
  <si>
    <r>
      <t xml:space="preserve">Participation in associates results </t>
    </r>
    <r>
      <rPr>
        <vertAlign val="superscript"/>
        <sz val="8"/>
        <color theme="1"/>
        <rFont val="Open Sans"/>
        <family val="2"/>
      </rPr>
      <t>(3)</t>
    </r>
  </si>
  <si>
    <r>
      <t xml:space="preserve">CAPEX </t>
    </r>
    <r>
      <rPr>
        <vertAlign val="superscript"/>
        <sz val="8"/>
        <color theme="1"/>
        <rFont val="Open Sans"/>
        <family val="2"/>
      </rPr>
      <t>(4)</t>
    </r>
  </si>
  <si>
    <r>
      <t>% Org.</t>
    </r>
    <r>
      <rPr>
        <b/>
        <vertAlign val="superscript"/>
        <sz val="8"/>
        <color theme="1"/>
        <rFont val="Open Sans"/>
        <family val="2"/>
      </rPr>
      <t>(A)</t>
    </r>
  </si>
  <si>
    <r>
      <rPr>
        <vertAlign val="superscript"/>
        <sz val="8"/>
        <color theme="1"/>
        <rFont val="Open Sans"/>
        <family val="2"/>
      </rPr>
      <t xml:space="preserve">(A) </t>
    </r>
    <r>
      <rPr>
        <sz val="8"/>
        <color theme="1"/>
        <rFont val="Open Sans"/>
        <family val="2"/>
      </rPr>
      <t>Organic basis (% Org.) excludes the effects of significant mergers and acquisitions in the last twelve months.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</si>
  <si>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Other operating expenses (income), net = other operating expenses (income) +(-) equity method from operated associates.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</si>
  <si>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Income from operations = gross profit - administrative and selling expenses  - other operating expenses (income), net.</t>
    </r>
  </si>
  <si>
    <t xml:space="preserve">  FEMSA Consolidated -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</si>
  <si>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</si>
  <si>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</si>
  <si>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</si>
  <si>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</si>
  <si>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</si>
  <si>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</si>
  <si>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</si>
  <si>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</si>
  <si>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</si>
  <si>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</si>
  <si>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</si>
  <si>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</si>
  <si>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r>
      <t xml:space="preserve">Intangible assets </t>
    </r>
    <r>
      <rPr>
        <vertAlign val="superscript"/>
        <sz val="8"/>
        <color theme="1"/>
        <rFont val="Open Sans"/>
        <family val="2"/>
      </rPr>
      <t>(1)</t>
    </r>
  </si>
  <si>
    <t>LIABILITIES &amp; STOCKHOLDERS' EQUITY</t>
  </si>
  <si>
    <t>Bank loans</t>
  </si>
  <si>
    <t>Current maturities of long-term debt</t>
  </si>
  <si>
    <t>Interest payable</t>
  </si>
  <si>
    <t>Current maturities of long-term leases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</si>
  <si>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</si>
  <si>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</si>
  <si>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</si>
  <si>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</si>
  <si>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</si>
  <si>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</si>
  <si>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STOCKHOLERS’ EQUITY</t>
  </si>
  <si>
    <t>% of Total</t>
  </si>
  <si>
    <t>Average Rate</t>
  </si>
  <si>
    <t>Denominated in:</t>
  </si>
  <si>
    <t xml:space="preserve">       Mexican pesos</t>
  </si>
  <si>
    <t xml:space="preserve">       U.S. Dollars</t>
  </si>
  <si>
    <t xml:space="preserve">       Euros</t>
  </si>
  <si>
    <t xml:space="preserve">       Colombian pesos</t>
  </si>
  <si>
    <t xml:space="preserve">       Argentine pesos</t>
  </si>
  <si>
    <t xml:space="preserve">       Brazilian reais</t>
  </si>
  <si>
    <t xml:space="preserve">       Chilean pesos</t>
  </si>
  <si>
    <t xml:space="preserve">       Uruguayan Pesos</t>
  </si>
  <si>
    <t xml:space="preserve">       Guatemalan Quetzal</t>
  </si>
  <si>
    <t>Total debt</t>
  </si>
  <si>
    <r>
      <t xml:space="preserve">DEBT MIX </t>
    </r>
    <r>
      <rPr>
        <vertAlign val="superscript"/>
        <sz val="8"/>
        <color rgb="FFFFFFFF"/>
        <rFont val="Open Sans"/>
        <family val="2"/>
      </rPr>
      <t>(2)</t>
    </r>
  </si>
  <si>
    <r>
      <t xml:space="preserve">Fixed rate </t>
    </r>
    <r>
      <rPr>
        <vertAlign val="superscript"/>
        <sz val="8"/>
        <color theme="1"/>
        <rFont val="Open Sans"/>
        <family val="2"/>
      </rPr>
      <t>(2)</t>
    </r>
  </si>
  <si>
    <r>
      <t xml:space="preserve">Variable rate </t>
    </r>
    <r>
      <rPr>
        <vertAlign val="superscript"/>
        <sz val="8"/>
        <color theme="1"/>
        <rFont val="Open Sans"/>
        <family val="2"/>
      </rPr>
      <t>(2)</t>
    </r>
  </si>
  <si>
    <t>DEBT MATURITY PROFILE</t>
  </si>
  <si>
    <t>% of Total Debt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</si>
  <si>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Includes mainly the intangible assets generated by acquisitions.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</si>
  <si>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Includes the effect of derivative financial instruments on long-term debt.</t>
    </r>
  </si>
  <si>
    <t>Other operating expenses (income), net</t>
  </si>
  <si>
    <t>Information of OXXO Stores</t>
  </si>
  <si>
    <t>Total stores</t>
  </si>
  <si>
    <t>Stores Mexico</t>
  </si>
  <si>
    <t>Stores South America</t>
  </si>
  <si>
    <t>Net new convenience stores:</t>
  </si>
  <si>
    <t xml:space="preserve">       vs. Last quarter</t>
  </si>
  <si>
    <t xml:space="preserve">       Year-to-date</t>
  </si>
  <si>
    <t xml:space="preserve">       Last-twelve-months</t>
  </si>
  <si>
    <t xml:space="preserve">       Sales (thousands of pesos)</t>
  </si>
  <si>
    <t xml:space="preserve">       Traffic (thousands of transactions)</t>
  </si>
  <si>
    <t xml:space="preserve">       Ticket (pesos)</t>
  </si>
  <si>
    <r>
      <t>Same-store data:</t>
    </r>
    <r>
      <rPr>
        <vertAlign val="superscript"/>
        <sz val="8"/>
        <color theme="1"/>
        <rFont val="Open Sans"/>
        <family val="2"/>
      </rPr>
      <t xml:space="preserve"> (1)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</si>
  <si>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store, considering same stores with more than twelve months of operations, income from services are included.</t>
    </r>
  </si>
  <si>
    <t xml:space="preserve">  Fuel - Results of Operations</t>
  </si>
  <si>
    <t>Information of OXXO GAS Service Stations</t>
  </si>
  <si>
    <t>Volume (millions of liters) total stations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</si>
  <si>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station, considering same stations with more than twelve months of operations.</t>
    </r>
  </si>
  <si>
    <t>Total service stations</t>
  </si>
  <si>
    <r>
      <t>Same-stations data:</t>
    </r>
    <r>
      <rPr>
        <vertAlign val="superscript"/>
        <sz val="8"/>
        <color theme="1"/>
        <rFont val="Open Sans"/>
        <family val="2"/>
      </rPr>
      <t xml:space="preserve"> (1)</t>
    </r>
  </si>
  <si>
    <t xml:space="preserve">       Average price per liter</t>
  </si>
  <si>
    <t xml:space="preserve">  Health - Results of Operations</t>
  </si>
  <si>
    <t xml:space="preserve">  Coca-Cola FEMSA - Results of Operations</t>
  </si>
  <si>
    <t>Sales volumes</t>
  </si>
  <si>
    <t>(Millions of unit cases)</t>
  </si>
  <si>
    <t>Mexico</t>
  </si>
  <si>
    <t>Mexico and Central America</t>
  </si>
  <si>
    <t>South America</t>
  </si>
  <si>
    <t>Brazil</t>
  </si>
  <si>
    <t>Total</t>
  </si>
  <si>
    <t xml:space="preserve">  FEMSA Macroeconomic Information</t>
  </si>
  <si>
    <t>Inflation</t>
  </si>
  <si>
    <t>End-of-period Exchange Rates</t>
  </si>
  <si>
    <t>Per USD</t>
  </si>
  <si>
    <t>Per MXN</t>
  </si>
  <si>
    <t>Colombia</t>
  </si>
  <si>
    <t>Argentina</t>
  </si>
  <si>
    <t>Chile</t>
  </si>
  <si>
    <t>Euro Zone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</si>
  <si>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LTM = Last twelve months</t>
    </r>
  </si>
  <si>
    <t>Net new service stations:</t>
  </si>
  <si>
    <t xml:space="preserve">       Volume (thousands of liters)</t>
  </si>
  <si>
    <t>% Inc.</t>
  </si>
  <si>
    <r>
      <rPr>
        <vertAlign val="superscript"/>
        <sz val="8"/>
        <color theme="1"/>
        <rFont val="Open Sans"/>
        <family val="2"/>
      </rPr>
      <t xml:space="preserve">(3) </t>
    </r>
    <r>
      <rPr>
        <sz val="8"/>
        <color theme="1"/>
        <rFont val="Open Sans"/>
        <family val="2"/>
      </rPr>
      <t>Mainly represents the results of our joint-venture with Raízen, Grupo Nós, net of taxes.</t>
    </r>
  </si>
  <si>
    <t xml:space="preserve"> N.S. </t>
  </si>
  <si>
    <t xml:space="preserve"> -   </t>
  </si>
  <si>
    <t xml:space="preserve">       Swiss Francs</t>
  </si>
  <si>
    <t>2029+</t>
  </si>
  <si>
    <t>Amounts expressed in millions of US Dollars (US.)</t>
  </si>
  <si>
    <r>
      <rPr>
        <b/>
        <i/>
        <sz val="16"/>
        <color theme="1"/>
        <rFont val="Open Sans"/>
        <family val="2"/>
      </rPr>
      <t>(In million of U.S. dollars)</t>
    </r>
    <r>
      <rPr>
        <i/>
        <sz val="16"/>
        <color theme="1"/>
        <rFont val="Open Sans"/>
        <family val="2"/>
      </rPr>
      <t xml:space="preserve"> 
Non IFRS Financial data (unaudited)</t>
    </r>
  </si>
  <si>
    <t>Adjustments</t>
  </si>
  <si>
    <t>Reported</t>
  </si>
  <si>
    <t>exKOF</t>
  </si>
  <si>
    <r>
      <t>Proximity Division</t>
    </r>
    <r>
      <rPr>
        <vertAlign val="superscript"/>
        <sz val="16"/>
        <color theme="1"/>
        <rFont val="Open Sans"/>
        <family val="2"/>
      </rPr>
      <t>1</t>
    </r>
  </si>
  <si>
    <t>Cash &amp; Equivalents</t>
  </si>
  <si>
    <t>Fuel</t>
  </si>
  <si>
    <t>Coca-Cola FEMSA Cash &amp; Equivalents</t>
  </si>
  <si>
    <t>Health Division</t>
  </si>
  <si>
    <t>Envoy Solutions</t>
  </si>
  <si>
    <r>
      <t>Coca-Cola FEMSA</t>
    </r>
    <r>
      <rPr>
        <vertAlign val="superscript"/>
        <sz val="16"/>
        <color theme="1"/>
        <rFont val="Open Sans"/>
        <family val="2"/>
      </rPr>
      <t>2</t>
    </r>
  </si>
  <si>
    <r>
      <t>Financial Debt</t>
    </r>
    <r>
      <rPr>
        <vertAlign val="superscript"/>
        <sz val="16"/>
        <color theme="1"/>
        <rFont val="Open Sans"/>
        <family val="2"/>
      </rPr>
      <t>5</t>
    </r>
  </si>
  <si>
    <r>
      <t>Other</t>
    </r>
    <r>
      <rPr>
        <vertAlign val="superscript"/>
        <sz val="16"/>
        <color theme="1"/>
        <rFont val="Open Sans"/>
        <family val="2"/>
      </rPr>
      <t>3</t>
    </r>
  </si>
  <si>
    <t>Coca-Cola FEMSA Financial Debt</t>
  </si>
  <si>
    <t>FEMSA Consolidated</t>
  </si>
  <si>
    <t>Lease Liabilities</t>
  </si>
  <si>
    <t>Coca-Cola FEMSA Lease Liabilities</t>
  </si>
  <si>
    <r>
      <t>Dividends Received</t>
    </r>
    <r>
      <rPr>
        <vertAlign val="superscript"/>
        <sz val="16"/>
        <color theme="1"/>
        <rFont val="Open Sans"/>
        <family val="2"/>
      </rPr>
      <t>4</t>
    </r>
  </si>
  <si>
    <t>Debt</t>
  </si>
  <si>
    <t>FEMSA Consolidated ex-KOF</t>
  </si>
  <si>
    <t>FEMSA Net Debt</t>
  </si>
  <si>
    <t>1 Includes Proximity Europe only for the consolidated period.</t>
  </si>
  <si>
    <t>3 Includes FEMSA Other businesses (including Solistica and Digital@FEMSA), FEMSA corporate expenses and the effects of consolidation adjustments</t>
  </si>
  <si>
    <t>5 Includes EUR€ 500.0 mm in notes convertible to Heineken Holding N.V. shares.</t>
  </si>
  <si>
    <t xml:space="preserve">  Proximity Americas - Results of Operations</t>
  </si>
  <si>
    <t>Continued Operations net income (Loss)</t>
  </si>
  <si>
    <t>Discontinued Operations net income (Loss)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</si>
  <si>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location, considering same locations with more than twelve months of all the operations of the Health Division.</t>
    </r>
  </si>
  <si>
    <t>Information of Locations</t>
  </si>
  <si>
    <t>Total Locations</t>
  </si>
  <si>
    <t>Locations Mexico</t>
  </si>
  <si>
    <t>Locations South America</t>
  </si>
  <si>
    <t>Net new locations:</t>
  </si>
  <si>
    <t>-</t>
  </si>
  <si>
    <t>5.9 </t>
  </si>
  <si>
    <t>For the third quarter of:</t>
  </si>
  <si>
    <t>For the first nine months of:</t>
  </si>
  <si>
    <t>For the nine months of:</t>
  </si>
  <si>
    <t>As of September 30, 2023</t>
  </si>
  <si>
    <t>Twelve months ended September 30, 2023</t>
  </si>
  <si>
    <r>
      <t xml:space="preserve">LTM </t>
    </r>
    <r>
      <rPr>
        <b/>
        <vertAlign val="superscript"/>
        <sz val="8"/>
        <color rgb="FF000000"/>
        <rFont val="Open Sans"/>
        <family val="2"/>
      </rPr>
      <t>(1)</t>
    </r>
    <r>
      <rPr>
        <b/>
        <sz val="8"/>
        <color rgb="FF000000"/>
        <rFont val="Open Sans"/>
        <family val="2"/>
      </rPr>
      <t xml:space="preserve"> Sep-23</t>
    </r>
  </si>
  <si>
    <t>Sep-22</t>
  </si>
  <si>
    <t>Sep-23</t>
  </si>
  <si>
    <t>3Q 2023</t>
  </si>
  <si>
    <t xml:space="preserve">Current Assets Available for sale </t>
  </si>
  <si>
    <t xml:space="preserve">Operating liabilities </t>
  </si>
  <si>
    <t>Short term liabilities available for sale</t>
  </si>
  <si>
    <t>Long-term debt (2)</t>
  </si>
  <si>
    <t xml:space="preserve">                                   -   </t>
  </si>
  <si>
    <t>N.S.</t>
  </si>
  <si>
    <t>Adjusted EBITDA</t>
  </si>
  <si>
    <t xml:space="preserve">Net Debt &amp; Adjusted EBITDA ex-KOF </t>
  </si>
  <si>
    <t>Reported Adj. EBITDA</t>
  </si>
  <si>
    <r>
      <t>Adj. EBITDA ex-KOF</t>
    </r>
    <r>
      <rPr>
        <b/>
        <vertAlign val="superscript"/>
        <sz val="16"/>
        <color theme="1"/>
        <rFont val="Open Sans"/>
        <family val="2"/>
      </rPr>
      <t>4</t>
    </r>
  </si>
  <si>
    <t>2 Coca-Cola FEMSA adjustment represents 100% of its LTM Adjusted EBITDA.</t>
  </si>
  <si>
    <t xml:space="preserve">Translated to USD for readers’ convenience using the exchange rate published by the Federal Reserve Bank of New York for September 30, 2023 which was 17.4064 MXN per USD. </t>
  </si>
  <si>
    <r>
      <rPr>
        <vertAlign val="superscript"/>
        <sz val="8"/>
        <color theme="1"/>
        <rFont val="Open Sans"/>
        <family val="2"/>
      </rPr>
      <t xml:space="preserve">(4) </t>
    </r>
    <r>
      <rPr>
        <sz val="8"/>
        <color theme="1"/>
        <rFont val="Open Sans"/>
        <family val="2"/>
      </rPr>
      <t>At the end of september, the CAPEX effectively paid is equivalent</t>
    </r>
    <r>
      <rPr>
        <sz val="8"/>
        <rFont val="Open Sans"/>
        <family val="2"/>
      </rPr>
      <t xml:space="preserve"> to $23,800 million.</t>
    </r>
  </si>
  <si>
    <t xml:space="preserve"> </t>
  </si>
  <si>
    <t xml:space="preserve">  </t>
  </si>
  <si>
    <t>4 Reflects cash dividends received from Coca-Cola FEMSA for approximately US$295 mm and US$45 mm from JRD, and Heineken US$57 mm from Heineken during the last twelve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</si>
</sst>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0.0"/>
    <numFmt numFmtId="168" formatCode="0.0_);\(0.0\)"/>
    <numFmt numFmtId="169" formatCode="#,##0.0_);\(#,##0.0\)"/>
    <numFmt numFmtId="170" formatCode="#,##0.0;\-#,##0.0"/>
    <numFmt numFmtId="171" formatCode="[$-409]mmm\-yy;@"/>
    <numFmt numFmtId="172" formatCode="_(* #,##0.0000_);_(* \(#,##0.0000\);_(* &quot;-&quot;??_);_(@_)"/>
    <numFmt numFmtId="173" formatCode="_(* #,##0.00\x_);_(* \(#,##0.00\);_(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Open Sans"/>
      <family val="2"/>
    </font>
    <font>
      <sz val="8"/>
      <color rgb="FF97999B"/>
      <name val="Open Sans"/>
      <family val="2"/>
    </font>
    <font>
      <sz val="10"/>
      <name val="MS Sans Serif"/>
      <family val="2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8"/>
      <color rgb="FF000000"/>
      <name val="Open Sans"/>
      <family val="2"/>
    </font>
    <font>
      <vertAlign val="superscript"/>
      <sz val="8"/>
      <color theme="1"/>
      <name val="Open Sans"/>
      <family val="2"/>
    </font>
    <font>
      <b/>
      <sz val="8"/>
      <color rgb="FFFFFFFF"/>
      <name val="Open Sans"/>
      <family val="2"/>
    </font>
    <font>
      <b/>
      <sz val="8"/>
      <color theme="1"/>
      <name val="Open Sans"/>
      <family val="2"/>
    </font>
    <font>
      <b/>
      <vertAlign val="superscript"/>
      <sz val="8"/>
      <color theme="1"/>
      <name val="Open Sans"/>
      <family val="2"/>
    </font>
    <font>
      <sz val="8"/>
      <color rgb="FFFF0000"/>
      <name val="Open Sans"/>
      <family val="2"/>
    </font>
    <font>
      <sz val="8"/>
      <color rgb="FFE8E9EC"/>
      <name val="Open Sans"/>
      <family val="2"/>
    </font>
    <font>
      <b/>
      <sz val="8"/>
      <color theme="0"/>
      <name val="Open Sans"/>
      <family val="2"/>
    </font>
    <font>
      <b/>
      <sz val="8"/>
      <color rgb="FF000000"/>
      <name val="Open Sans"/>
      <family val="2"/>
    </font>
    <font>
      <vertAlign val="superscript"/>
      <sz val="8"/>
      <color rgb="FFFFFFFF"/>
      <name val="Open Sans"/>
      <family val="2"/>
    </font>
    <font>
      <sz val="8"/>
      <color rgb="FFFFFFFF"/>
      <name val="Open Sans"/>
      <family val="2"/>
    </font>
    <font>
      <b/>
      <vertAlign val="superscript"/>
      <sz val="8"/>
      <color rgb="FF000000"/>
      <name val="Open Sans"/>
      <family val="2"/>
    </font>
    <font>
      <b/>
      <sz val="8"/>
      <color rgb="FF862633"/>
      <name val="Open Sans"/>
      <family val="2"/>
    </font>
    <font>
      <sz val="8"/>
      <name val="Open Sans"/>
      <family val="2"/>
    </font>
    <font>
      <sz val="7"/>
      <color rgb="FF000000"/>
      <name val="Open Sans"/>
      <family val="2"/>
    </font>
    <font>
      <sz val="7"/>
      <color theme="1"/>
      <name val="Open Sans"/>
      <family val="2"/>
    </font>
    <font>
      <b/>
      <sz val="7"/>
      <color rgb="FF000000"/>
      <name val="Open Sans"/>
      <family val="2"/>
    </font>
    <font>
      <b/>
      <sz val="20"/>
      <color rgb="FF000000"/>
      <name val="Open Sans"/>
      <family val="2"/>
    </font>
    <font>
      <sz val="20"/>
      <color theme="1"/>
      <name val="Open Sans"/>
      <family val="2"/>
    </font>
    <font>
      <sz val="12"/>
      <color theme="1"/>
      <name val="Open Sans"/>
      <family val="2"/>
    </font>
    <font>
      <sz val="18"/>
      <color rgb="FF97999B"/>
      <name val="Open Sans"/>
      <family val="2"/>
    </font>
    <font>
      <i/>
      <sz val="16"/>
      <color theme="1"/>
      <name val="Open Sans"/>
      <family val="2"/>
    </font>
    <font>
      <b/>
      <i/>
      <sz val="16"/>
      <color theme="1"/>
      <name val="Open Sans"/>
      <family val="2"/>
    </font>
    <font>
      <b/>
      <i/>
      <sz val="16"/>
      <color theme="0"/>
      <name val="Open Sans"/>
      <family val="2"/>
    </font>
    <font>
      <sz val="16"/>
      <color theme="1"/>
      <name val="Open Sans"/>
      <family val="2"/>
    </font>
    <font>
      <b/>
      <sz val="16"/>
      <color theme="1"/>
      <name val="Open Sans"/>
      <family val="2"/>
    </font>
    <font>
      <b/>
      <vertAlign val="superscript"/>
      <sz val="16"/>
      <color theme="1"/>
      <name val="Open Sans"/>
      <family val="2"/>
    </font>
    <font>
      <vertAlign val="superscript"/>
      <sz val="16"/>
      <color theme="1"/>
      <name val="Open Sans"/>
      <family val="2"/>
    </font>
    <font>
      <sz val="12"/>
      <color theme="0"/>
      <name val="Open Sans"/>
      <family val="2"/>
    </font>
    <font>
      <i/>
      <sz val="12"/>
      <color theme="1"/>
      <name val="Open Sans"/>
      <family val="2"/>
    </font>
    <font>
      <sz val="12"/>
      <color rgb="FF000000"/>
      <name val="Open Sans"/>
      <family val="2"/>
    </font>
    <font>
      <i/>
      <sz val="8"/>
      <color theme="1"/>
      <name val="Open Sans"/>
      <family val="2"/>
    </font>
    <font>
      <i/>
      <sz val="8"/>
      <color theme="0"/>
      <name val="Open Sans"/>
      <family val="2"/>
    </font>
    <font>
      <b/>
      <sz val="11"/>
      <color theme="0"/>
      <name val="Open Sans"/>
      <family val="2"/>
    </font>
    <font>
      <i/>
      <sz val="20"/>
      <color theme="0"/>
      <name val="Open Sans"/>
      <family val="2"/>
    </font>
    <font>
      <b/>
      <sz val="12"/>
      <color theme="1"/>
      <name val="Open Sans"/>
      <family val="2"/>
    </font>
    <font>
      <b/>
      <sz val="7"/>
      <color theme="1"/>
      <name val="Open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8626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B500"/>
        <bgColor indexed="64"/>
      </patternFill>
    </fill>
    <fill>
      <patternFill patternType="solid">
        <fgColor rgb="FF1B70B5"/>
        <bgColor indexed="64"/>
      </patternFill>
    </fill>
    <fill>
      <patternFill patternType="solid">
        <fgColor rgb="FFF58220"/>
        <bgColor indexed="64"/>
      </patternFill>
    </fill>
    <fill>
      <patternFill patternType="solid">
        <fgColor rgb="FFEB262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862633"/>
      </bottom>
      <diagonal/>
    </border>
    <border>
      <left/>
      <right/>
      <top/>
      <bottom style="medium">
        <color rgb="FF850026"/>
      </bottom>
      <diagonal/>
    </border>
    <border>
      <left/>
      <right/>
      <top style="medium">
        <color rgb="FF862633"/>
      </top>
      <bottom/>
      <diagonal/>
    </border>
    <border>
      <left/>
      <right/>
      <top/>
      <bottom style="thin">
        <color rgb="FF97999B"/>
      </bottom>
      <diagonal/>
    </border>
    <border>
      <left/>
      <right/>
      <top style="thin">
        <color rgb="FF97999B"/>
      </top>
      <bottom style="thin">
        <color rgb="FF97999B"/>
      </bottom>
      <diagonal/>
    </border>
    <border>
      <left/>
      <right/>
      <top style="thin">
        <color rgb="FF97999B"/>
      </top>
      <bottom/>
      <diagonal/>
    </border>
    <border>
      <left/>
      <right/>
      <top style="medium">
        <color rgb="FF862633"/>
      </top>
      <bottom style="thin">
        <color rgb="FF97999B"/>
      </bottom>
      <diagonal/>
    </border>
    <border>
      <left/>
      <right/>
      <top/>
      <bottom style="dashed">
        <color rgb="FF97999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0" tint="-0.34998626667073579"/>
      </top>
      <bottom style="medium">
        <color rgb="FF862633"/>
      </bottom>
      <diagonal/>
    </border>
    <border>
      <left/>
      <right/>
      <top style="thin">
        <color rgb="FF97999B"/>
      </top>
      <bottom style="medium">
        <color rgb="FF86263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rgb="FFFFB500"/>
      </bottom>
      <diagonal/>
    </border>
    <border>
      <left/>
      <right/>
      <top style="thin">
        <color rgb="FF97999B"/>
      </top>
      <bottom style="medium">
        <color rgb="FFFFB500"/>
      </bottom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rgb="FF97999B"/>
      </top>
      <bottom style="medium">
        <color rgb="FF0070C0"/>
      </bottom>
      <diagonal/>
    </border>
    <border>
      <left/>
      <right/>
      <top/>
      <bottom style="medium">
        <color rgb="FFF58220"/>
      </bottom>
      <diagonal/>
    </border>
    <border>
      <left/>
      <right/>
      <top style="thin">
        <color rgb="FF97999B"/>
      </top>
      <bottom style="medium">
        <color rgb="FFF58220"/>
      </bottom>
      <diagonal/>
    </border>
    <border>
      <left/>
      <right/>
      <top/>
      <bottom style="medium">
        <color rgb="FFEB262C"/>
      </bottom>
      <diagonal/>
    </border>
    <border>
      <left/>
      <right/>
      <top style="thin">
        <color rgb="FF97999B"/>
      </top>
      <bottom style="medium">
        <color rgb="FFEB262C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top"/>
    </xf>
    <xf numFmtId="165" fontId="8" fillId="3" borderId="0" xfId="1" applyNumberFormat="1" applyFont="1" applyFill="1" applyAlignment="1">
      <alignment horizontal="right" vertical="center" wrapText="1" shrinkToFit="1"/>
    </xf>
    <xf numFmtId="0" fontId="7" fillId="4" borderId="0" xfId="0" applyFont="1" applyFill="1" applyAlignment="1">
      <alignment horizontal="right" vertical="center" wrapText="1" shrinkToFit="1"/>
    </xf>
    <xf numFmtId="0" fontId="7" fillId="3" borderId="0" xfId="0" applyFont="1" applyFill="1" applyAlignment="1">
      <alignment horizontal="right" vertical="center" wrapText="1" shrinkToFi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5" borderId="5" xfId="0" applyFont="1" applyFill="1" applyBorder="1" applyAlignment="1">
      <alignment horizontal="right" vertical="center"/>
    </xf>
    <xf numFmtId="0" fontId="7" fillId="3" borderId="0" xfId="2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 wrapText="1"/>
    </xf>
    <xf numFmtId="37" fontId="4" fillId="0" borderId="0" xfId="0" applyNumberFormat="1" applyFont="1" applyAlignment="1">
      <alignment horizontal="right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4" fillId="5" borderId="5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9" fillId="5" borderId="5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right" vertical="center" wrapText="1"/>
    </xf>
    <xf numFmtId="37" fontId="9" fillId="5" borderId="5" xfId="0" applyNumberFormat="1" applyFont="1" applyFill="1" applyBorder="1" applyAlignment="1">
      <alignment horizontal="right" vertical="center" wrapText="1"/>
    </xf>
    <xf numFmtId="37" fontId="9" fillId="5" borderId="4" xfId="0" applyNumberFormat="1" applyFont="1" applyFill="1" applyBorder="1" applyAlignment="1">
      <alignment horizontal="right" vertical="center" wrapText="1"/>
    </xf>
    <xf numFmtId="37" fontId="19" fillId="0" borderId="0" xfId="0" applyNumberFormat="1" applyFont="1" applyAlignment="1">
      <alignment horizontal="right" vertical="center" wrapText="1"/>
    </xf>
    <xf numFmtId="37" fontId="9" fillId="0" borderId="0" xfId="0" applyNumberFormat="1" applyFont="1" applyAlignment="1">
      <alignment horizontal="right" vertical="center" wrapText="1"/>
    </xf>
    <xf numFmtId="37" fontId="12" fillId="0" borderId="0" xfId="0" applyNumberFormat="1" applyFont="1" applyAlignment="1">
      <alignment horizontal="right" vertical="center" wrapText="1"/>
    </xf>
    <xf numFmtId="168" fontId="9" fillId="5" borderId="5" xfId="0" applyNumberFormat="1" applyFont="1" applyFill="1" applyBorder="1" applyAlignment="1">
      <alignment horizontal="right" vertical="center" wrapText="1"/>
    </xf>
    <xf numFmtId="168" fontId="9" fillId="5" borderId="4" xfId="0" applyNumberFormat="1" applyFont="1" applyFill="1" applyBorder="1" applyAlignment="1">
      <alignment horizontal="right" vertical="center" wrapText="1"/>
    </xf>
    <xf numFmtId="168" fontId="19" fillId="0" borderId="0" xfId="0" applyNumberFormat="1" applyFont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37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4" fontId="9" fillId="5" borderId="5" xfId="0" applyNumberFormat="1" applyFont="1" applyFill="1" applyBorder="1" applyAlignment="1">
      <alignment horizontal="right" vertical="center" wrapText="1"/>
    </xf>
    <xf numFmtId="165" fontId="9" fillId="5" borderId="5" xfId="0" applyNumberFormat="1" applyFont="1" applyFill="1" applyBorder="1" applyAlignment="1">
      <alignment horizontal="right" vertical="center" wrapText="1"/>
    </xf>
    <xf numFmtId="164" fontId="9" fillId="5" borderId="4" xfId="0" applyNumberFormat="1" applyFont="1" applyFill="1" applyBorder="1" applyAlignment="1">
      <alignment horizontal="right" vertical="center" wrapText="1"/>
    </xf>
    <xf numFmtId="165" fontId="9" fillId="5" borderId="4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6" fontId="19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7" fontId="4" fillId="0" borderId="0" xfId="0" applyNumberFormat="1" applyFont="1" applyAlignment="1">
      <alignment horizontal="right" vertical="center" wrapText="1"/>
    </xf>
    <xf numFmtId="169" fontId="4" fillId="0" borderId="4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10" fontId="9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5" borderId="5" xfId="0" applyNumberFormat="1" applyFont="1" applyFill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 wrapText="1"/>
    </xf>
    <xf numFmtId="166" fontId="4" fillId="0" borderId="4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7" fontId="9" fillId="5" borderId="5" xfId="0" applyNumberFormat="1" applyFont="1" applyFill="1" applyBorder="1" applyAlignment="1">
      <alignment horizontal="right" vertical="center" wrapText="1"/>
    </xf>
    <xf numFmtId="167" fontId="9" fillId="5" borderId="4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64" fontId="4" fillId="5" borderId="5" xfId="0" applyNumberFormat="1" applyFont="1" applyFill="1" applyBorder="1" applyAlignment="1">
      <alignment horizontal="right" vertical="center" wrapText="1"/>
    </xf>
    <xf numFmtId="165" fontId="4" fillId="5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43" fontId="4" fillId="0" borderId="6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horizontal="right" vertical="center" wrapText="1"/>
    </xf>
    <xf numFmtId="166" fontId="15" fillId="5" borderId="5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9" fontId="15" fillId="0" borderId="0" xfId="0" applyNumberFormat="1" applyFont="1" applyAlignment="1">
      <alignment horizontal="right" vertical="center" wrapText="1"/>
    </xf>
    <xf numFmtId="166" fontId="15" fillId="0" borderId="0" xfId="0" applyNumberFormat="1" applyFont="1" applyAlignment="1">
      <alignment horizontal="right" vertical="center" wrapText="1"/>
    </xf>
    <xf numFmtId="165" fontId="4" fillId="0" borderId="4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5" fontId="4" fillId="5" borderId="5" xfId="1" applyNumberFormat="1" applyFont="1" applyFill="1" applyBorder="1" applyAlignment="1">
      <alignment horizontal="right" vertical="center"/>
    </xf>
    <xf numFmtId="171" fontId="12" fillId="0" borderId="1" xfId="0" applyNumberFormat="1" applyFont="1" applyBorder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43" fontId="9" fillId="0" borderId="0" xfId="1" applyFont="1" applyAlignment="1">
      <alignment horizontal="right" vertical="center" wrapText="1"/>
    </xf>
    <xf numFmtId="43" fontId="9" fillId="0" borderId="2" xfId="1" applyFont="1" applyBorder="1" applyAlignment="1">
      <alignment horizontal="right" vertical="center" wrapText="1"/>
    </xf>
    <xf numFmtId="172" fontId="9" fillId="0" borderId="0" xfId="1" applyNumberFormat="1" applyFont="1" applyAlignment="1">
      <alignment horizontal="right" vertical="center" wrapText="1"/>
    </xf>
    <xf numFmtId="172" fontId="9" fillId="0" borderId="2" xfId="1" applyNumberFormat="1" applyFont="1" applyBorder="1" applyAlignment="1">
      <alignment horizontal="right" vertical="center" wrapText="1"/>
    </xf>
    <xf numFmtId="3" fontId="23" fillId="0" borderId="3" xfId="0" applyNumberFormat="1" applyFont="1" applyBorder="1" applyAlignment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1" applyNumberFormat="1" applyFont="1" applyAlignment="1">
      <alignment vertical="center"/>
    </xf>
    <xf numFmtId="164" fontId="32" fillId="0" borderId="0" xfId="1" applyNumberFormat="1" applyFont="1" applyFill="1" applyBorder="1" applyAlignment="1">
      <alignment horizontal="center" vertical="center" wrapText="1"/>
    </xf>
    <xf numFmtId="164" fontId="32" fillId="0" borderId="0" xfId="1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164" fontId="34" fillId="0" borderId="12" xfId="1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164" fontId="34" fillId="0" borderId="0" xfId="1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4" fillId="7" borderId="14" xfId="0" applyFont="1" applyFill="1" applyBorder="1" applyAlignment="1">
      <alignment vertical="center"/>
    </xf>
    <xf numFmtId="0" fontId="37" fillId="0" borderId="0" xfId="0" applyFont="1" applyAlignment="1">
      <alignment vertical="center"/>
    </xf>
    <xf numFmtId="9" fontId="28" fillId="0" borderId="0" xfId="3" applyFont="1" applyAlignment="1">
      <alignment vertical="center"/>
    </xf>
    <xf numFmtId="164" fontId="37" fillId="0" borderId="0" xfId="0" applyNumberFormat="1" applyFont="1" applyAlignment="1">
      <alignment vertical="center"/>
    </xf>
    <xf numFmtId="0" fontId="34" fillId="4" borderId="0" xfId="0" applyFont="1" applyFill="1" applyAlignment="1">
      <alignment vertical="center"/>
    </xf>
    <xf numFmtId="167" fontId="37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164" fontId="38" fillId="0" borderId="0" xfId="1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/>
    <xf numFmtId="164" fontId="37" fillId="0" borderId="0" xfId="1" applyNumberFormat="1" applyFont="1" applyAlignment="1">
      <alignment vertical="center"/>
    </xf>
    <xf numFmtId="165" fontId="37" fillId="0" borderId="0" xfId="1" applyNumberFormat="1" applyFont="1" applyAlignment="1">
      <alignment vertical="center"/>
    </xf>
    <xf numFmtId="5" fontId="37" fillId="0" borderId="0" xfId="0" applyNumberFormat="1" applyFont="1" applyAlignment="1">
      <alignment vertical="center"/>
    </xf>
    <xf numFmtId="173" fontId="43" fillId="0" borderId="0" xfId="1" applyNumberFormat="1" applyFont="1" applyAlignment="1">
      <alignment vertical="center"/>
    </xf>
    <xf numFmtId="43" fontId="37" fillId="0" borderId="0" xfId="0" applyNumberFormat="1" applyFont="1" applyAlignment="1">
      <alignment vertical="center"/>
    </xf>
    <xf numFmtId="0" fontId="44" fillId="0" borderId="0" xfId="0" applyFont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164" fontId="3" fillId="0" borderId="3" xfId="0" applyNumberFormat="1" applyFont="1" applyBorder="1"/>
    <xf numFmtId="164" fontId="23" fillId="0" borderId="3" xfId="0" applyNumberFormat="1" applyFont="1" applyBorder="1" applyAlignment="1">
      <alignment horizontal="right" vertical="center" wrapText="1"/>
    </xf>
    <xf numFmtId="165" fontId="23" fillId="0" borderId="3" xfId="0" applyNumberFormat="1" applyFont="1" applyBorder="1" applyAlignment="1">
      <alignment horizontal="right" vertical="center" wrapText="1"/>
    </xf>
    <xf numFmtId="164" fontId="23" fillId="0" borderId="0" xfId="0" applyNumberFormat="1" applyFont="1" applyAlignment="1">
      <alignment horizontal="right" vertical="center" wrapText="1"/>
    </xf>
    <xf numFmtId="165" fontId="23" fillId="0" borderId="0" xfId="0" applyNumberFormat="1" applyFont="1" applyAlignment="1">
      <alignment horizontal="right" vertical="center" wrapText="1"/>
    </xf>
    <xf numFmtId="164" fontId="23" fillId="0" borderId="4" xfId="0" applyNumberFormat="1" applyFont="1" applyBorder="1" applyAlignment="1">
      <alignment horizontal="right" vertical="center" wrapText="1"/>
    </xf>
    <xf numFmtId="165" fontId="23" fillId="0" borderId="4" xfId="0" applyNumberFormat="1" applyFont="1" applyBorder="1" applyAlignment="1">
      <alignment horizontal="right" vertical="center" wrapText="1"/>
    </xf>
    <xf numFmtId="164" fontId="45" fillId="0" borderId="1" xfId="0" applyNumberFormat="1" applyFont="1" applyBorder="1" applyAlignment="1">
      <alignment horizontal="right" vertical="center" wrapText="1"/>
    </xf>
    <xf numFmtId="165" fontId="25" fillId="0" borderId="1" xfId="0" applyNumberFormat="1" applyFont="1" applyBorder="1" applyAlignment="1">
      <alignment horizontal="right" vertical="center" wrapText="1"/>
    </xf>
    <xf numFmtId="164" fontId="33" fillId="0" borderId="13" xfId="1" applyNumberFormat="1" applyFont="1" applyBorder="1" applyAlignment="1">
      <alignment horizontal="right" vertical="center" indent="2"/>
    </xf>
    <xf numFmtId="43" fontId="33" fillId="0" borderId="13" xfId="1" applyFont="1" applyBorder="1" applyAlignment="1">
      <alignment horizontal="right" vertical="center" indent="2"/>
    </xf>
    <xf numFmtId="164" fontId="33" fillId="0" borderId="14" xfId="1" applyNumberFormat="1" applyFont="1" applyBorder="1" applyAlignment="1">
      <alignment horizontal="right" vertical="center" indent="2"/>
    </xf>
    <xf numFmtId="164" fontId="34" fillId="7" borderId="14" xfId="1" applyNumberFormat="1" applyFont="1" applyFill="1" applyBorder="1" applyAlignment="1">
      <alignment horizontal="right" vertical="center" indent="2"/>
    </xf>
    <xf numFmtId="164" fontId="34" fillId="4" borderId="0" xfId="1" applyNumberFormat="1" applyFont="1" applyFill="1" applyBorder="1" applyAlignment="1">
      <alignment horizontal="right" vertical="center" indent="2"/>
    </xf>
    <xf numFmtId="164" fontId="33" fillId="4" borderId="0" xfId="1" applyNumberFormat="1" applyFont="1" applyFill="1" applyBorder="1" applyAlignment="1">
      <alignment horizontal="right" vertical="center" indent="2"/>
    </xf>
    <xf numFmtId="167" fontId="12" fillId="0" borderId="0" xfId="0" applyNumberFormat="1" applyFont="1" applyAlignment="1">
      <alignment horizontal="right" vertical="center" wrapText="1"/>
    </xf>
    <xf numFmtId="169" fontId="12" fillId="0" borderId="0" xfId="0" applyNumberFormat="1" applyFont="1" applyAlignment="1">
      <alignment horizontal="right" vertical="center" wrapText="1"/>
    </xf>
    <xf numFmtId="165" fontId="4" fillId="0" borderId="16" xfId="0" applyNumberFormat="1" applyFont="1" applyBorder="1" applyAlignment="1">
      <alignment horizontal="right" vertical="center" wrapText="1"/>
    </xf>
    <xf numFmtId="3" fontId="24" fillId="0" borderId="0" xfId="0" applyNumberFormat="1" applyFont="1" applyAlignment="1">
      <alignment vertical="center" wrapText="1"/>
    </xf>
    <xf numFmtId="0" fontId="4" fillId="0" borderId="17" xfId="0" applyFont="1" applyBorder="1" applyAlignment="1">
      <alignment vertical="center" wrapText="1"/>
    </xf>
    <xf numFmtId="3" fontId="24" fillId="0" borderId="17" xfId="0" applyNumberFormat="1" applyFont="1" applyBorder="1" applyAlignment="1">
      <alignment vertical="center" wrapText="1"/>
    </xf>
    <xf numFmtId="165" fontId="9" fillId="0" borderId="17" xfId="0" applyNumberFormat="1" applyFont="1" applyBorder="1" applyAlignment="1">
      <alignment horizontal="right" vertical="center" wrapText="1"/>
    </xf>
    <xf numFmtId="0" fontId="25" fillId="0" borderId="15" xfId="0" applyFont="1" applyBorder="1" applyAlignment="1">
      <alignment horizontal="right" vertical="center" wrapText="1"/>
    </xf>
    <xf numFmtId="3" fontId="25" fillId="6" borderId="15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37" fontId="4" fillId="5" borderId="4" xfId="0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67" fontId="4" fillId="5" borderId="4" xfId="0" applyNumberFormat="1" applyFont="1" applyFill="1" applyBorder="1" applyAlignment="1">
      <alignment horizontal="right" vertical="center"/>
    </xf>
    <xf numFmtId="165" fontId="4" fillId="5" borderId="4" xfId="1" applyNumberFormat="1" applyFont="1" applyFill="1" applyBorder="1" applyAlignment="1">
      <alignment horizontal="right" vertical="center"/>
    </xf>
    <xf numFmtId="0" fontId="4" fillId="0" borderId="18" xfId="0" applyFont="1" applyBorder="1"/>
    <xf numFmtId="0" fontId="12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 wrapText="1"/>
    </xf>
    <xf numFmtId="37" fontId="4" fillId="0" borderId="19" xfId="0" applyNumberFormat="1" applyFont="1" applyBorder="1" applyAlignment="1">
      <alignment horizontal="right" vertical="center" wrapText="1"/>
    </xf>
    <xf numFmtId="0" fontId="19" fillId="0" borderId="19" xfId="0" applyFont="1" applyBorder="1" applyAlignment="1">
      <alignment horizontal="right" vertical="center" wrapText="1"/>
    </xf>
    <xf numFmtId="168" fontId="4" fillId="0" borderId="19" xfId="0" applyNumberFormat="1" applyFont="1" applyBorder="1" applyAlignment="1">
      <alignment horizontal="right" vertical="center" wrapText="1"/>
    </xf>
    <xf numFmtId="0" fontId="11" fillId="8" borderId="0" xfId="0" applyFont="1" applyFill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65" fontId="4" fillId="0" borderId="18" xfId="1" applyNumberFormat="1" applyFont="1" applyBorder="1" applyAlignment="1">
      <alignment horizontal="right" vertical="center" wrapText="1"/>
    </xf>
    <xf numFmtId="168" fontId="4" fillId="0" borderId="18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0" xfId="0" applyFont="1" applyBorder="1"/>
    <xf numFmtId="0" fontId="12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vertical="center" wrapText="1"/>
    </xf>
    <xf numFmtId="164" fontId="4" fillId="0" borderId="21" xfId="0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horizontal="right" vertical="center" wrapText="1"/>
    </xf>
    <xf numFmtId="165" fontId="19" fillId="0" borderId="21" xfId="0" applyNumberFormat="1" applyFont="1" applyBorder="1" applyAlignment="1">
      <alignment horizontal="right" vertical="center" wrapText="1"/>
    </xf>
    <xf numFmtId="165" fontId="4" fillId="0" borderId="21" xfId="0" applyNumberFormat="1" applyFont="1" applyBorder="1" applyAlignment="1">
      <alignment horizontal="right" vertical="center" wrapText="1"/>
    </xf>
    <xf numFmtId="0" fontId="11" fillId="9" borderId="0" xfId="0" applyFont="1" applyFill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70" fontId="4" fillId="0" borderId="20" xfId="0" applyNumberFormat="1" applyFont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0" fontId="4" fillId="0" borderId="22" xfId="0" applyFont="1" applyBorder="1"/>
    <xf numFmtId="0" fontId="12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right" vertical="center" wrapText="1"/>
    </xf>
    <xf numFmtId="0" fontId="19" fillId="0" borderId="23" xfId="0" applyFont="1" applyBorder="1" applyAlignment="1">
      <alignment horizontal="right" vertical="center" wrapText="1"/>
    </xf>
    <xf numFmtId="165" fontId="19" fillId="0" borderId="23" xfId="0" applyNumberFormat="1" applyFont="1" applyBorder="1" applyAlignment="1">
      <alignment horizontal="right" vertical="center" wrapText="1"/>
    </xf>
    <xf numFmtId="165" fontId="4" fillId="0" borderId="23" xfId="0" applyNumberFormat="1" applyFont="1" applyBorder="1" applyAlignment="1">
      <alignment horizontal="right" vertical="center" wrapText="1"/>
    </xf>
    <xf numFmtId="0" fontId="11" fillId="10" borderId="0" xfId="0" applyFont="1" applyFill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5" fontId="4" fillId="0" borderId="22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24" xfId="0" applyFont="1" applyBorder="1"/>
    <xf numFmtId="0" fontId="12" fillId="0" borderId="24" xfId="0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 wrapText="1"/>
    </xf>
    <xf numFmtId="164" fontId="4" fillId="0" borderId="25" xfId="0" applyNumberFormat="1" applyFont="1" applyBorder="1" applyAlignment="1">
      <alignment horizontal="right" vertical="center" wrapText="1"/>
    </xf>
    <xf numFmtId="165" fontId="19" fillId="0" borderId="25" xfId="0" applyNumberFormat="1" applyFont="1" applyBorder="1" applyAlignment="1">
      <alignment horizontal="right" vertical="center" wrapText="1"/>
    </xf>
    <xf numFmtId="165" fontId="22" fillId="0" borderId="25" xfId="0" applyNumberFormat="1" applyFont="1" applyBorder="1" applyAlignment="1">
      <alignment horizontal="right" vertical="center" wrapText="1"/>
    </xf>
    <xf numFmtId="0" fontId="11" fillId="11" borderId="0" xfId="0" applyFont="1" applyFill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65" fontId="12" fillId="0" borderId="24" xfId="0" applyNumberFormat="1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4" fillId="3" borderId="0" xfId="2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32" fillId="2" borderId="9" xfId="1" applyNumberFormat="1" applyFont="1" applyFill="1" applyBorder="1" applyAlignment="1">
      <alignment horizontal="center" vertical="center" wrapText="1"/>
    </xf>
    <xf numFmtId="164" fontId="32" fillId="2" borderId="10" xfId="1" applyNumberFormat="1" applyFont="1" applyFill="1" applyBorder="1" applyAlignment="1">
      <alignment horizontal="center" vertical="center" wrapText="1"/>
    </xf>
    <xf numFmtId="164" fontId="32" fillId="2" borderId="11" xfId="1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/>
    </xf>
    <xf numFmtId="0" fontId="16" fillId="10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IV-trim  2002" xfId="2" xr:uid="{ACB3893E-E5CF-43C1-9A98-3303038BDE3E}"/>
    <cellStyle name="Percent" xfId="3" builtinId="5"/>
  </cellStyles>
  <dxfs count="0"/>
  <tableStyles count="0" defaultTableStyle="TableStyleMedium2" defaultPivotStyle="PivotStyleLight16"/>
  <colors>
    <mruColors>
      <color rgb="FFFFB500"/>
      <color rgb="FF97999B"/>
      <color rgb="FF862633"/>
      <color rgb="FFF2F2F2"/>
      <color rgb="FFEB262C"/>
      <color rgb="FF283583"/>
      <color rgb="FF1B70B5"/>
      <color rgb="FFF582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9-4626-A392-125B7AF4D7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9-4626-A392-125B7AF4D7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E9-4626-A392-125B7AF4D7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E9-4626-A392-125B7AF4D7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E9-4626-A392-125B7AF4D7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A-03E9-4626-A392-125B7AF4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158750</xdr:rowOff>
    </xdr:from>
    <xdr:to>
      <xdr:col>5</xdr:col>
      <xdr:colOff>0</xdr:colOff>
      <xdr:row>33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B82B2E-50FA-4441-A37D-45CF61023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140873\Downloads\Copy%20of%20NB%20EBITDA%20TABLES%201Q23%20v1%20-%20230427%201054%20am.xlsx" TargetMode="External"/><Relationship Id="rId1" Type="http://schemas.openxmlformats.org/officeDocument/2006/relationships/externalLinkPath" Target="file:///C:\Users\5140873\Downloads\Copy%20of%20NB%20EBITDA%20TABLES%201Q23%20v1%20-%20230427%201054%20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BITDA &amp; ND exKOF (3)"/>
      <sheetName val="EBITDA &amp; ND exKOF"/>
      <sheetName val="Sheet3"/>
      <sheetName val="FMX &amp; KOF Reported P&amp;L Figures"/>
      <sheetName val="Dividends"/>
      <sheetName val="FMX BS"/>
      <sheetName val="KOF BS"/>
      <sheetName val="EBITDA &amp; ND exKOF (2)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2073</v>
          </cell>
        </row>
        <row r="22">
          <cell r="D22">
            <v>14558</v>
          </cell>
        </row>
        <row r="27">
          <cell r="D27">
            <v>138485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4073-8FE3-49A6-AF78-38973632B77D}">
  <dimension ref="B2:Q41"/>
  <sheetViews>
    <sheetView showGridLines="0" tabSelected="1" zoomScale="59" zoomScaleNormal="112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0" width="3" style="1" customWidth="1"/>
    <col min="11" max="16" width="7.7265625" style="1" customWidth="1"/>
    <col min="17" max="16384" width="8.7265625" style="1"/>
  </cols>
  <sheetData>
    <row r="2" spans="2:16" ht="21.5" customHeight="1" x14ac:dyDescent="0.45">
      <c r="B2" s="235"/>
      <c r="C2" s="4" t="s">
        <v>22</v>
      </c>
    </row>
    <row r="3" spans="2:16" ht="18" customHeight="1" x14ac:dyDescent="0.45">
      <c r="B3" s="235"/>
      <c r="C3" s="5" t="s">
        <v>23</v>
      </c>
    </row>
    <row r="5" spans="2:16" ht="20" customHeight="1" x14ac:dyDescent="0.45">
      <c r="D5" s="237" t="s">
        <v>167</v>
      </c>
      <c r="E5" s="237"/>
      <c r="F5" s="237"/>
      <c r="G5" s="237"/>
      <c r="H5" s="237"/>
      <c r="I5" s="237"/>
      <c r="K5" s="237" t="s">
        <v>168</v>
      </c>
      <c r="L5" s="237"/>
      <c r="M5" s="237"/>
      <c r="N5" s="237"/>
      <c r="O5" s="237"/>
      <c r="P5" s="237"/>
    </row>
    <row r="6" spans="2:16" ht="30" customHeight="1" thickBot="1" x14ac:dyDescent="0.5">
      <c r="D6" s="13">
        <v>2023</v>
      </c>
      <c r="E6" s="13" t="s">
        <v>24</v>
      </c>
      <c r="F6" s="13">
        <v>2022</v>
      </c>
      <c r="G6" s="13" t="s">
        <v>24</v>
      </c>
      <c r="H6" s="13" t="s">
        <v>0</v>
      </c>
      <c r="I6" s="13" t="s">
        <v>33</v>
      </c>
      <c r="K6" s="13">
        <v>2023</v>
      </c>
      <c r="L6" s="13" t="s">
        <v>24</v>
      </c>
      <c r="M6" s="13">
        <v>2022</v>
      </c>
      <c r="N6" s="13" t="s">
        <v>24</v>
      </c>
      <c r="O6" s="13" t="s">
        <v>0</v>
      </c>
      <c r="P6" s="13" t="s">
        <v>33</v>
      </c>
    </row>
    <row r="7" spans="2:16" ht="14.5" customHeight="1" x14ac:dyDescent="0.45">
      <c r="C7" s="9" t="s">
        <v>28</v>
      </c>
      <c r="D7" s="99">
        <v>188095</v>
      </c>
      <c r="E7" s="100">
        <v>100</v>
      </c>
      <c r="F7" s="99">
        <v>157693</v>
      </c>
      <c r="G7" s="100">
        <v>100</v>
      </c>
      <c r="H7" s="100">
        <v>19.3</v>
      </c>
      <c r="I7" s="100">
        <v>11.9</v>
      </c>
      <c r="J7" s="101"/>
      <c r="K7" s="99">
        <v>539113</v>
      </c>
      <c r="L7" s="100">
        <v>100</v>
      </c>
      <c r="M7" s="99">
        <v>451443</v>
      </c>
      <c r="N7" s="100">
        <v>100</v>
      </c>
      <c r="O7" s="100">
        <v>19.399999999999999</v>
      </c>
      <c r="P7" s="100">
        <v>10.9</v>
      </c>
    </row>
    <row r="8" spans="2:16" ht="14.5" customHeight="1" x14ac:dyDescent="0.45">
      <c r="C8" s="16" t="s">
        <v>1</v>
      </c>
      <c r="D8" s="60">
        <v>116013</v>
      </c>
      <c r="E8" s="61">
        <v>61.7</v>
      </c>
      <c r="F8" s="60">
        <v>98677</v>
      </c>
      <c r="G8" s="61">
        <v>62.6</v>
      </c>
      <c r="H8" s="61">
        <v>17.600000000000001</v>
      </c>
      <c r="I8" s="61"/>
      <c r="J8" s="101"/>
      <c r="K8" s="60">
        <v>333277</v>
      </c>
      <c r="L8" s="61">
        <v>61.8</v>
      </c>
      <c r="M8" s="60">
        <v>281714</v>
      </c>
      <c r="N8" s="61">
        <v>62.4</v>
      </c>
      <c r="O8" s="61">
        <v>18.3</v>
      </c>
      <c r="P8" s="61"/>
    </row>
    <row r="9" spans="2:16" ht="14.5" customHeight="1" x14ac:dyDescent="0.45">
      <c r="C9" s="21" t="s">
        <v>2</v>
      </c>
      <c r="D9" s="102">
        <v>72081</v>
      </c>
      <c r="E9" s="103">
        <v>38.299999999999997</v>
      </c>
      <c r="F9" s="102">
        <v>59016</v>
      </c>
      <c r="G9" s="103">
        <v>37.4</v>
      </c>
      <c r="H9" s="103">
        <v>22.1</v>
      </c>
      <c r="I9" s="103"/>
      <c r="J9" s="101"/>
      <c r="K9" s="102">
        <v>205836</v>
      </c>
      <c r="L9" s="103">
        <v>38.200000000000003</v>
      </c>
      <c r="M9" s="102">
        <v>169729</v>
      </c>
      <c r="N9" s="103">
        <v>37.6</v>
      </c>
      <c r="O9" s="103">
        <v>21.3</v>
      </c>
      <c r="P9" s="103"/>
    </row>
    <row r="10" spans="2:16" ht="14.5" customHeight="1" x14ac:dyDescent="0.45">
      <c r="C10" s="10" t="s">
        <v>3</v>
      </c>
      <c r="D10" s="58">
        <v>8339</v>
      </c>
      <c r="E10" s="59">
        <v>4.4000000000000004</v>
      </c>
      <c r="F10" s="58">
        <v>7365</v>
      </c>
      <c r="G10" s="59">
        <v>4.7</v>
      </c>
      <c r="H10" s="59">
        <v>13.2</v>
      </c>
      <c r="I10" s="59"/>
      <c r="J10" s="101"/>
      <c r="K10" s="58">
        <v>24862</v>
      </c>
      <c r="L10" s="59">
        <v>4.5999999999999996</v>
      </c>
      <c r="M10" s="58">
        <v>20534</v>
      </c>
      <c r="N10" s="59">
        <v>4.5</v>
      </c>
      <c r="O10" s="59">
        <v>21.1</v>
      </c>
      <c r="P10" s="59"/>
    </row>
    <row r="11" spans="2:16" ht="14.5" customHeight="1" x14ac:dyDescent="0.45">
      <c r="C11" s="10" t="s">
        <v>4</v>
      </c>
      <c r="D11" s="58">
        <v>48060</v>
      </c>
      <c r="E11" s="59">
        <v>25.5</v>
      </c>
      <c r="F11" s="58">
        <v>37414</v>
      </c>
      <c r="G11" s="59">
        <v>23.6</v>
      </c>
      <c r="H11" s="59">
        <v>28.5</v>
      </c>
      <c r="I11" s="59"/>
      <c r="J11" s="101"/>
      <c r="K11" s="58">
        <v>136871</v>
      </c>
      <c r="L11" s="59">
        <v>25.4</v>
      </c>
      <c r="M11" s="58">
        <v>108545</v>
      </c>
      <c r="N11" s="59">
        <v>24.1</v>
      </c>
      <c r="O11" s="59">
        <v>26.1</v>
      </c>
      <c r="P11" s="59"/>
    </row>
    <row r="12" spans="2:16" ht="14.5" customHeight="1" x14ac:dyDescent="0.45">
      <c r="C12" s="16" t="s">
        <v>29</v>
      </c>
      <c r="D12" s="60">
        <v>-246</v>
      </c>
      <c r="E12" s="61">
        <v>-0.1</v>
      </c>
      <c r="F12" s="60">
        <v>91</v>
      </c>
      <c r="G12" s="61">
        <v>0.1</v>
      </c>
      <c r="H12" s="61" t="s">
        <v>127</v>
      </c>
      <c r="I12" s="61"/>
      <c r="J12" s="101"/>
      <c r="K12" s="60">
        <v>94</v>
      </c>
      <c r="L12" s="61" t="s">
        <v>128</v>
      </c>
      <c r="M12" s="60">
        <v>203</v>
      </c>
      <c r="N12" s="61" t="s">
        <v>128</v>
      </c>
      <c r="O12" s="61">
        <v>-53.7</v>
      </c>
      <c r="P12" s="61"/>
    </row>
    <row r="13" spans="2:16" ht="14.5" customHeight="1" x14ac:dyDescent="0.45">
      <c r="C13" s="21" t="s">
        <v>30</v>
      </c>
      <c r="D13" s="102">
        <v>15929</v>
      </c>
      <c r="E13" s="103">
        <v>8.5</v>
      </c>
      <c r="F13" s="102">
        <v>14146</v>
      </c>
      <c r="G13" s="103">
        <v>9</v>
      </c>
      <c r="H13" s="103">
        <v>12.6</v>
      </c>
      <c r="I13" s="103">
        <v>9.8000000000000007</v>
      </c>
      <c r="J13" s="101"/>
      <c r="K13" s="102">
        <v>44009</v>
      </c>
      <c r="L13" s="103">
        <v>8.1999999999999993</v>
      </c>
      <c r="M13" s="102">
        <v>40447</v>
      </c>
      <c r="N13" s="103">
        <v>9</v>
      </c>
      <c r="O13" s="103">
        <v>8.8000000000000007</v>
      </c>
      <c r="P13" s="103">
        <v>6.1</v>
      </c>
    </row>
    <row r="14" spans="2:16" ht="14.5" customHeight="1" x14ac:dyDescent="0.45">
      <c r="C14" s="18" t="s">
        <v>5</v>
      </c>
      <c r="D14" s="104">
        <v>-262</v>
      </c>
      <c r="E14" s="104"/>
      <c r="F14" s="104">
        <v>41</v>
      </c>
      <c r="G14" s="105"/>
      <c r="H14" s="105" t="s">
        <v>127</v>
      </c>
      <c r="I14" s="105"/>
      <c r="J14" s="101"/>
      <c r="K14" s="104">
        <v>-9577</v>
      </c>
      <c r="L14" s="104"/>
      <c r="M14" s="104">
        <v>146</v>
      </c>
      <c r="N14" s="105"/>
      <c r="O14" s="105" t="s">
        <v>127</v>
      </c>
      <c r="P14" s="105"/>
    </row>
    <row r="15" spans="2:16" ht="14.5" customHeight="1" x14ac:dyDescent="0.45">
      <c r="C15" s="19" t="s">
        <v>6</v>
      </c>
      <c r="D15" s="106">
        <v>3170</v>
      </c>
      <c r="E15" s="107"/>
      <c r="F15" s="106">
        <v>3615</v>
      </c>
      <c r="G15" s="108"/>
      <c r="H15" s="108">
        <v>-12.3</v>
      </c>
      <c r="I15" s="108"/>
      <c r="J15" s="101"/>
      <c r="K15" s="106">
        <v>8964</v>
      </c>
      <c r="L15" s="107"/>
      <c r="M15" s="106">
        <v>11965</v>
      </c>
      <c r="N15" s="108"/>
      <c r="O15" s="108">
        <v>-25.1</v>
      </c>
      <c r="P15" s="108"/>
    </row>
    <row r="16" spans="2:16" ht="14.5" customHeight="1" x14ac:dyDescent="0.45">
      <c r="C16" s="10" t="s">
        <v>7</v>
      </c>
      <c r="D16" s="58">
        <v>2697</v>
      </c>
      <c r="E16" s="58"/>
      <c r="F16" s="58">
        <v>1161</v>
      </c>
      <c r="G16" s="59"/>
      <c r="H16" s="59">
        <v>132.30000000000001</v>
      </c>
      <c r="I16" s="59"/>
      <c r="J16" s="101"/>
      <c r="K16" s="58">
        <v>12963</v>
      </c>
      <c r="L16" s="58"/>
      <c r="M16" s="58">
        <v>2694</v>
      </c>
      <c r="N16" s="59"/>
      <c r="O16" s="59" t="s">
        <v>127</v>
      </c>
      <c r="P16" s="59"/>
    </row>
    <row r="17" spans="3:16" ht="14.5" customHeight="1" x14ac:dyDescent="0.45">
      <c r="C17" s="10" t="s">
        <v>8</v>
      </c>
      <c r="D17" s="58">
        <v>472</v>
      </c>
      <c r="E17" s="58"/>
      <c r="F17" s="58">
        <v>2455</v>
      </c>
      <c r="G17" s="59"/>
      <c r="H17" s="59">
        <v>-80.8</v>
      </c>
      <c r="I17" s="59"/>
      <c r="J17" s="101"/>
      <c r="K17" s="58">
        <v>-3999</v>
      </c>
      <c r="L17" s="58"/>
      <c r="M17" s="58">
        <v>9270</v>
      </c>
      <c r="N17" s="59"/>
      <c r="O17" s="59" t="s">
        <v>127</v>
      </c>
      <c r="P17" s="59"/>
    </row>
    <row r="18" spans="3:16" ht="14.5" customHeight="1" x14ac:dyDescent="0.45">
      <c r="C18" s="10" t="s">
        <v>9</v>
      </c>
      <c r="D18" s="58">
        <v>-5374</v>
      </c>
      <c r="E18" s="58"/>
      <c r="F18" s="58">
        <v>-1212</v>
      </c>
      <c r="G18" s="59"/>
      <c r="H18" s="59" t="s">
        <v>127</v>
      </c>
      <c r="I18" s="59"/>
      <c r="J18" s="101"/>
      <c r="K18" s="58">
        <v>3575</v>
      </c>
      <c r="L18" s="58"/>
      <c r="M18" s="58">
        <v>211</v>
      </c>
      <c r="N18" s="59"/>
      <c r="O18" s="59" t="s">
        <v>127</v>
      </c>
      <c r="P18" s="59"/>
    </row>
    <row r="19" spans="3:16" ht="14.5" customHeight="1" x14ac:dyDescent="0.45">
      <c r="C19" s="16" t="s">
        <v>10</v>
      </c>
      <c r="D19" s="60">
        <v>504</v>
      </c>
      <c r="E19" s="60"/>
      <c r="F19" s="60">
        <v>47</v>
      </c>
      <c r="G19" s="61"/>
      <c r="H19" s="61" t="s">
        <v>127</v>
      </c>
      <c r="I19" s="61"/>
      <c r="J19" s="101"/>
      <c r="K19" s="60">
        <v>520</v>
      </c>
      <c r="L19" s="60"/>
      <c r="M19" s="60">
        <v>346</v>
      </c>
      <c r="N19" s="61"/>
      <c r="O19" s="61">
        <v>50.3</v>
      </c>
      <c r="P19" s="61"/>
    </row>
    <row r="20" spans="3:16" ht="14.5" customHeight="1" x14ac:dyDescent="0.45">
      <c r="C20" s="18" t="s">
        <v>11</v>
      </c>
      <c r="D20" s="104">
        <v>-4397</v>
      </c>
      <c r="E20" s="104"/>
      <c r="F20" s="104">
        <v>1290</v>
      </c>
      <c r="G20" s="105"/>
      <c r="H20" s="105" t="s">
        <v>127</v>
      </c>
      <c r="I20" s="105"/>
      <c r="J20" s="101"/>
      <c r="K20" s="104">
        <v>96</v>
      </c>
      <c r="L20" s="104"/>
      <c r="M20" s="104">
        <v>9827</v>
      </c>
      <c r="N20" s="105"/>
      <c r="O20" s="105">
        <v>-99</v>
      </c>
      <c r="P20" s="105"/>
    </row>
    <row r="21" spans="3:16" ht="14.5" customHeight="1" x14ac:dyDescent="0.45">
      <c r="C21" s="10" t="s">
        <v>12</v>
      </c>
      <c r="D21" s="58">
        <v>20588</v>
      </c>
      <c r="E21" s="109"/>
      <c r="F21" s="58">
        <v>12815</v>
      </c>
      <c r="G21" s="59"/>
      <c r="H21" s="59">
        <v>60.7</v>
      </c>
      <c r="I21" s="59"/>
      <c r="J21" s="101"/>
      <c r="K21" s="58">
        <v>53490</v>
      </c>
      <c r="L21" s="109"/>
      <c r="M21" s="58">
        <v>30321</v>
      </c>
      <c r="N21" s="59"/>
      <c r="O21" s="59">
        <v>76.400000000000006</v>
      </c>
      <c r="P21" s="59"/>
    </row>
    <row r="22" spans="3:16" ht="14.5" customHeight="1" x14ac:dyDescent="0.45">
      <c r="C22" s="10" t="s">
        <v>13</v>
      </c>
      <c r="D22" s="58">
        <v>6540</v>
      </c>
      <c r="E22" s="40"/>
      <c r="F22" s="58">
        <v>4482</v>
      </c>
      <c r="G22" s="40"/>
      <c r="H22" s="59">
        <v>45.9</v>
      </c>
      <c r="I22" s="59"/>
      <c r="J22" s="101"/>
      <c r="K22" s="58">
        <v>16431</v>
      </c>
      <c r="L22" s="40"/>
      <c r="M22" s="58">
        <v>11124</v>
      </c>
      <c r="N22" s="40"/>
      <c r="O22" s="59">
        <v>47.7</v>
      </c>
      <c r="P22" s="59"/>
    </row>
    <row r="23" spans="3:16" ht="14.5" customHeight="1" x14ac:dyDescent="0.45">
      <c r="C23" s="16" t="s">
        <v>31</v>
      </c>
      <c r="D23" s="60">
        <v>-110</v>
      </c>
      <c r="E23" s="60"/>
      <c r="F23" s="60">
        <v>37</v>
      </c>
      <c r="G23" s="61"/>
      <c r="H23" s="61" t="s">
        <v>127</v>
      </c>
      <c r="I23" s="61"/>
      <c r="J23" s="101"/>
      <c r="K23" s="60">
        <v>-538</v>
      </c>
      <c r="L23" s="60"/>
      <c r="M23" s="60">
        <v>87</v>
      </c>
      <c r="N23" s="61"/>
      <c r="O23" s="61" t="s">
        <v>127</v>
      </c>
      <c r="P23" s="61"/>
    </row>
    <row r="24" spans="3:16" ht="14.5" customHeight="1" x14ac:dyDescent="0.45">
      <c r="C24" s="21" t="s">
        <v>157</v>
      </c>
      <c r="D24" s="102">
        <v>13938</v>
      </c>
      <c r="E24" s="110"/>
      <c r="F24" s="102">
        <v>8370</v>
      </c>
      <c r="G24" s="110"/>
      <c r="H24" s="103">
        <v>66.5</v>
      </c>
      <c r="I24" s="103"/>
      <c r="J24" s="101"/>
      <c r="K24" s="102">
        <v>36521</v>
      </c>
      <c r="L24" s="110"/>
      <c r="M24" s="102">
        <v>19284</v>
      </c>
      <c r="N24" s="110"/>
      <c r="O24" s="103">
        <v>89.4</v>
      </c>
      <c r="P24" s="103"/>
    </row>
    <row r="25" spans="3:16" ht="14.5" customHeight="1" x14ac:dyDescent="0.45">
      <c r="C25" s="16" t="s">
        <v>158</v>
      </c>
      <c r="D25" s="60">
        <v>-1180</v>
      </c>
      <c r="E25" s="60"/>
      <c r="F25" s="60">
        <v>4898</v>
      </c>
      <c r="G25" s="61"/>
      <c r="H25" s="61">
        <v>-108.9</v>
      </c>
      <c r="I25" s="61"/>
      <c r="J25" s="101"/>
      <c r="K25" s="60">
        <v>35473</v>
      </c>
      <c r="L25" s="60"/>
      <c r="M25" s="60">
        <v>7509</v>
      </c>
      <c r="N25" s="61"/>
      <c r="O25" s="61">
        <v>32.4</v>
      </c>
      <c r="P25" s="61"/>
    </row>
    <row r="26" spans="3:16" ht="14.5" customHeight="1" x14ac:dyDescent="0.45">
      <c r="C26" s="21" t="s">
        <v>14</v>
      </c>
      <c r="D26" s="102">
        <v>12758</v>
      </c>
      <c r="E26" s="110"/>
      <c r="F26" s="102">
        <v>13268</v>
      </c>
      <c r="G26" s="110"/>
      <c r="H26" s="103">
        <v>-3.8</v>
      </c>
      <c r="I26" s="103"/>
      <c r="J26" s="101"/>
      <c r="K26" s="102">
        <v>71994</v>
      </c>
      <c r="L26" s="110"/>
      <c r="M26" s="102">
        <v>26793</v>
      </c>
      <c r="N26" s="110"/>
      <c r="O26" s="103">
        <v>168.7</v>
      </c>
      <c r="P26" s="103"/>
    </row>
    <row r="27" spans="3:16" ht="14.5" customHeight="1" x14ac:dyDescent="0.45">
      <c r="C27" s="10" t="s">
        <v>15</v>
      </c>
      <c r="D27" s="58">
        <v>9742</v>
      </c>
      <c r="E27" s="114"/>
      <c r="F27" s="58">
        <v>10748</v>
      </c>
      <c r="G27" s="115"/>
      <c r="H27" s="59">
        <v>-9.4</v>
      </c>
      <c r="I27" s="59"/>
      <c r="J27" s="101"/>
      <c r="K27" s="58">
        <v>63964</v>
      </c>
      <c r="L27" s="114"/>
      <c r="M27" s="58">
        <v>19980</v>
      </c>
      <c r="N27" s="115"/>
      <c r="O27" s="59" t="s">
        <v>127</v>
      </c>
      <c r="P27" s="59"/>
    </row>
    <row r="28" spans="3:16" ht="14.5" customHeight="1" thickBot="1" x14ac:dyDescent="0.5">
      <c r="C28" s="11" t="s">
        <v>16</v>
      </c>
      <c r="D28" s="111">
        <v>3016</v>
      </c>
      <c r="E28" s="111"/>
      <c r="F28" s="111">
        <v>2520</v>
      </c>
      <c r="G28" s="112"/>
      <c r="H28" s="112">
        <v>19.7</v>
      </c>
      <c r="I28" s="112"/>
      <c r="J28" s="101"/>
      <c r="K28" s="111">
        <v>8030</v>
      </c>
      <c r="L28" s="111"/>
      <c r="M28" s="111">
        <v>6813</v>
      </c>
      <c r="N28" s="112"/>
      <c r="O28" s="112">
        <v>17.899999999999999</v>
      </c>
      <c r="P28" s="112"/>
    </row>
    <row r="29" spans="3:16" ht="14.5" customHeight="1" x14ac:dyDescent="0.45">
      <c r="C29" s="10"/>
    </row>
    <row r="30" spans="3:16" ht="30" customHeight="1" thickBot="1" x14ac:dyDescent="0.5">
      <c r="C30" s="24" t="s">
        <v>17</v>
      </c>
      <c r="D30" s="23">
        <v>2023</v>
      </c>
      <c r="E30" s="23" t="s">
        <v>24</v>
      </c>
      <c r="F30" s="23">
        <v>2022</v>
      </c>
      <c r="G30" s="23" t="s">
        <v>24</v>
      </c>
      <c r="H30" s="23" t="s">
        <v>0</v>
      </c>
      <c r="I30" s="23" t="s">
        <v>33</v>
      </c>
      <c r="K30" s="23">
        <v>2023</v>
      </c>
      <c r="L30" s="23" t="s">
        <v>24</v>
      </c>
      <c r="M30" s="23">
        <v>2022</v>
      </c>
      <c r="N30" s="23" t="s">
        <v>24</v>
      </c>
      <c r="O30" s="23" t="s">
        <v>0</v>
      </c>
      <c r="P30" s="23" t="s">
        <v>33</v>
      </c>
    </row>
    <row r="31" spans="3:16" ht="14.5" customHeight="1" x14ac:dyDescent="0.45">
      <c r="C31" s="188" t="s">
        <v>18</v>
      </c>
      <c r="D31" s="189">
        <v>15929</v>
      </c>
      <c r="E31" s="190">
        <v>8.5</v>
      </c>
      <c r="F31" s="189">
        <v>14146</v>
      </c>
      <c r="G31" s="191">
        <v>9</v>
      </c>
      <c r="H31" s="191">
        <v>12.6</v>
      </c>
      <c r="I31" s="192">
        <v>9.8000000000000007</v>
      </c>
      <c r="K31" s="189">
        <v>44009</v>
      </c>
      <c r="L31" s="190">
        <v>8.1999999999999993</v>
      </c>
      <c r="M31" s="189">
        <v>40447</v>
      </c>
      <c r="N31" s="191">
        <v>9</v>
      </c>
      <c r="O31" s="191">
        <v>8.8000000000000007</v>
      </c>
      <c r="P31" s="192">
        <v>6.1</v>
      </c>
    </row>
    <row r="32" spans="3:16" ht="14.5" customHeight="1" x14ac:dyDescent="0.45">
      <c r="C32" s="10" t="s">
        <v>19</v>
      </c>
      <c r="D32" s="37">
        <v>8234</v>
      </c>
      <c r="E32" s="91">
        <v>4.4000000000000004</v>
      </c>
      <c r="F32" s="37">
        <v>6669</v>
      </c>
      <c r="G32" s="91">
        <v>4.2</v>
      </c>
      <c r="H32" s="91">
        <v>23.5</v>
      </c>
      <c r="I32" s="117"/>
      <c r="K32" s="37">
        <v>24328</v>
      </c>
      <c r="L32" s="26">
        <v>4.5</v>
      </c>
      <c r="M32" s="37">
        <v>19533</v>
      </c>
      <c r="N32" s="91">
        <v>4.3</v>
      </c>
      <c r="O32" s="91">
        <v>24.5</v>
      </c>
      <c r="P32" s="117"/>
    </row>
    <row r="33" spans="3:17" ht="14.5" customHeight="1" x14ac:dyDescent="0.45">
      <c r="C33" s="16" t="s">
        <v>20</v>
      </c>
      <c r="D33" s="36">
        <v>1190</v>
      </c>
      <c r="E33" s="90">
        <v>0.6</v>
      </c>
      <c r="F33" s="36">
        <v>1230</v>
      </c>
      <c r="G33" s="90">
        <v>0.8</v>
      </c>
      <c r="H33" s="61">
        <v>-3.2</v>
      </c>
      <c r="I33" s="116"/>
      <c r="K33" s="36">
        <v>4097</v>
      </c>
      <c r="L33" s="25">
        <v>0.7</v>
      </c>
      <c r="M33" s="36">
        <v>3502</v>
      </c>
      <c r="N33" s="90">
        <v>0.8</v>
      </c>
      <c r="O33" s="90">
        <v>17</v>
      </c>
      <c r="P33" s="116"/>
    </row>
    <row r="34" spans="3:17" ht="14.5" customHeight="1" x14ac:dyDescent="0.45">
      <c r="C34" s="21" t="s">
        <v>182</v>
      </c>
      <c r="D34" s="38">
        <v>25366</v>
      </c>
      <c r="E34" s="92">
        <v>13.5</v>
      </c>
      <c r="F34" s="38">
        <v>22046</v>
      </c>
      <c r="G34" s="92">
        <v>14</v>
      </c>
      <c r="H34" s="92">
        <v>15.1</v>
      </c>
      <c r="I34" s="118">
        <v>7.7</v>
      </c>
      <c r="K34" s="38">
        <v>72434</v>
      </c>
      <c r="L34" s="27">
        <v>13.4</v>
      </c>
      <c r="M34" s="38">
        <v>63481</v>
      </c>
      <c r="N34" s="92">
        <v>14.1</v>
      </c>
      <c r="O34" s="92">
        <v>14.1</v>
      </c>
      <c r="P34" s="118">
        <v>6.6</v>
      </c>
    </row>
    <row r="35" spans="3:17" ht="14.5" customHeight="1" thickBot="1" x14ac:dyDescent="0.5">
      <c r="C35" s="11" t="s">
        <v>32</v>
      </c>
      <c r="D35" s="35">
        <v>9791</v>
      </c>
      <c r="E35" s="15"/>
      <c r="F35" s="35">
        <v>8017</v>
      </c>
      <c r="G35" s="15"/>
      <c r="H35" s="93">
        <v>22.1</v>
      </c>
      <c r="I35" s="15"/>
      <c r="K35" s="35">
        <v>23279</v>
      </c>
      <c r="L35" s="15"/>
      <c r="M35" s="35">
        <v>19900</v>
      </c>
      <c r="N35" s="15"/>
      <c r="O35" s="180">
        <v>17</v>
      </c>
      <c r="P35" s="15"/>
    </row>
    <row r="37" spans="3:17" ht="14.5" customHeight="1" x14ac:dyDescent="0.45">
      <c r="C37" s="238" t="s">
        <v>34</v>
      </c>
      <c r="D37" s="238"/>
      <c r="E37" s="238"/>
      <c r="F37" s="238"/>
      <c r="G37" s="238"/>
      <c r="H37" s="238"/>
      <c r="I37" s="238"/>
      <c r="J37" s="28"/>
      <c r="K37" s="28"/>
      <c r="L37" s="28"/>
      <c r="M37" s="28"/>
      <c r="N37" s="28"/>
      <c r="O37" s="28"/>
      <c r="P37" s="28"/>
      <c r="Q37" s="28"/>
    </row>
    <row r="38" spans="3:17" ht="14.5" customHeight="1" x14ac:dyDescent="0.45">
      <c r="C38" s="236" t="s">
        <v>35</v>
      </c>
      <c r="D38" s="236"/>
      <c r="E38" s="236"/>
      <c r="F38" s="236"/>
      <c r="G38" s="236"/>
      <c r="H38" s="236"/>
      <c r="I38" s="236"/>
      <c r="J38" s="29"/>
      <c r="K38" s="29"/>
      <c r="L38" s="29"/>
      <c r="M38" s="29"/>
      <c r="N38" s="29"/>
      <c r="O38" s="29"/>
      <c r="P38" s="29"/>
      <c r="Q38" s="6"/>
    </row>
    <row r="39" spans="3:17" ht="14.5" customHeight="1" x14ac:dyDescent="0.45">
      <c r="C39" s="236" t="s">
        <v>36</v>
      </c>
      <c r="D39" s="236"/>
      <c r="E39" s="236"/>
      <c r="F39" s="236"/>
      <c r="G39" s="236"/>
      <c r="H39" s="236"/>
      <c r="I39" s="236"/>
      <c r="J39" s="29"/>
      <c r="K39" s="29"/>
      <c r="L39" s="29"/>
      <c r="M39" s="29"/>
      <c r="N39" s="29"/>
      <c r="O39" s="29"/>
      <c r="P39" s="29"/>
      <c r="Q39" s="7"/>
    </row>
    <row r="40" spans="3:17" ht="14.5" customHeight="1" x14ac:dyDescent="0.45">
      <c r="C40" s="236" t="s">
        <v>126</v>
      </c>
      <c r="D40" s="236"/>
      <c r="E40" s="236"/>
      <c r="F40" s="236"/>
      <c r="G40" s="236"/>
      <c r="H40" s="236"/>
      <c r="I40" s="236"/>
      <c r="J40" s="29"/>
      <c r="K40" s="29"/>
      <c r="L40" s="29"/>
      <c r="M40" s="29"/>
      <c r="N40" s="29"/>
      <c r="O40" s="29"/>
      <c r="P40" s="29"/>
      <c r="Q40" s="8"/>
    </row>
    <row r="41" spans="3:17" ht="14.5" customHeight="1" x14ac:dyDescent="0.45">
      <c r="C41" s="236" t="s">
        <v>188</v>
      </c>
      <c r="D41" s="236"/>
      <c r="E41" s="236"/>
      <c r="F41" s="236"/>
      <c r="G41" s="236"/>
      <c r="H41" s="236"/>
      <c r="I41" s="236"/>
      <c r="J41" s="29"/>
      <c r="K41" s="29"/>
      <c r="L41" s="29"/>
      <c r="M41" s="29"/>
      <c r="N41" s="29"/>
      <c r="O41" s="29"/>
      <c r="P41" s="29"/>
      <c r="Q41" s="8"/>
    </row>
  </sheetData>
  <mergeCells count="8">
    <mergeCell ref="B2:B3"/>
    <mergeCell ref="C41:I41"/>
    <mergeCell ref="K5:P5"/>
    <mergeCell ref="C37:I37"/>
    <mergeCell ref="C38:I38"/>
    <mergeCell ref="C39:I39"/>
    <mergeCell ref="C40:I40"/>
    <mergeCell ref="D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E859-0739-4754-930B-E69AF64678E3}">
  <dimension ref="B2:I59"/>
  <sheetViews>
    <sheetView showGridLines="0" zoomScale="114" zoomScaleNormal="7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39.08984375" style="1" bestFit="1" customWidth="1"/>
    <col min="4" max="9" width="9.1796875" style="1" customWidth="1"/>
    <col min="10" max="10" width="7.7265625" style="1" customWidth="1"/>
    <col min="11" max="16384" width="8.7265625" style="1"/>
  </cols>
  <sheetData>
    <row r="2" spans="2:6" ht="21.5" customHeight="1" x14ac:dyDescent="0.45">
      <c r="B2" s="235"/>
      <c r="C2" s="4" t="s">
        <v>37</v>
      </c>
    </row>
    <row r="3" spans="2:6" ht="18" customHeight="1" x14ac:dyDescent="0.45">
      <c r="B3" s="235"/>
      <c r="C3" s="5" t="s">
        <v>23</v>
      </c>
    </row>
    <row r="5" spans="2:6" ht="24.5" customHeight="1" thickBot="1" x14ac:dyDescent="0.5">
      <c r="C5" s="12" t="s">
        <v>38</v>
      </c>
      <c r="D5" s="119">
        <v>45192</v>
      </c>
      <c r="E5" s="119">
        <v>44917</v>
      </c>
      <c r="F5" s="23" t="s">
        <v>125</v>
      </c>
    </row>
    <row r="6" spans="2:6" ht="14.5" customHeight="1" x14ac:dyDescent="0.45">
      <c r="C6" s="10" t="s">
        <v>39</v>
      </c>
      <c r="D6" s="125">
        <v>160442</v>
      </c>
      <c r="E6" s="125">
        <v>83439</v>
      </c>
      <c r="F6" s="126">
        <v>92.3</v>
      </c>
    </row>
    <row r="7" spans="2:6" ht="14.5" customHeight="1" x14ac:dyDescent="0.45">
      <c r="C7" s="10" t="s">
        <v>40</v>
      </c>
      <c r="D7" s="127">
        <v>18840</v>
      </c>
      <c r="E7" s="128">
        <v>51</v>
      </c>
      <c r="F7" s="128" t="s">
        <v>127</v>
      </c>
    </row>
    <row r="8" spans="2:6" ht="14.5" customHeight="1" x14ac:dyDescent="0.45">
      <c r="C8" s="10" t="s">
        <v>41</v>
      </c>
      <c r="D8" s="127">
        <v>45304</v>
      </c>
      <c r="E8" s="127">
        <v>45527</v>
      </c>
      <c r="F8" s="78">
        <v>-0.5</v>
      </c>
    </row>
    <row r="9" spans="2:6" ht="14.5" customHeight="1" x14ac:dyDescent="0.45">
      <c r="C9" s="10" t="s">
        <v>42</v>
      </c>
      <c r="D9" s="127">
        <v>55782</v>
      </c>
      <c r="E9" s="127">
        <v>62224</v>
      </c>
      <c r="F9" s="78">
        <v>-10.4</v>
      </c>
    </row>
    <row r="10" spans="2:6" ht="14.5" customHeight="1" x14ac:dyDescent="0.45">
      <c r="C10" s="10" t="s">
        <v>43</v>
      </c>
      <c r="D10" s="127">
        <v>43350</v>
      </c>
      <c r="E10" s="127">
        <v>35208</v>
      </c>
      <c r="F10" s="128">
        <v>23.1</v>
      </c>
    </row>
    <row r="11" spans="2:6" ht="14.5" customHeight="1" x14ac:dyDescent="0.45">
      <c r="C11" s="10" t="s">
        <v>176</v>
      </c>
      <c r="D11" s="127">
        <v>54723</v>
      </c>
      <c r="E11" s="127" t="s">
        <v>128</v>
      </c>
      <c r="F11" s="78" t="s">
        <v>127</v>
      </c>
    </row>
    <row r="12" spans="2:6" ht="14.5" customHeight="1" x14ac:dyDescent="0.45">
      <c r="C12" s="10" t="s">
        <v>44</v>
      </c>
      <c r="D12" s="127">
        <v>378441</v>
      </c>
      <c r="E12" s="127">
        <v>226449</v>
      </c>
      <c r="F12" s="128">
        <v>67.099999999999994</v>
      </c>
    </row>
    <row r="13" spans="2:6" ht="14.5" customHeight="1" x14ac:dyDescent="0.45">
      <c r="C13" s="10" t="s">
        <v>45</v>
      </c>
      <c r="D13" s="127">
        <v>10876</v>
      </c>
      <c r="E13" s="127">
        <v>103669</v>
      </c>
      <c r="F13" s="78">
        <v>-89.5</v>
      </c>
    </row>
    <row r="14" spans="2:6" ht="14.5" customHeight="1" x14ac:dyDescent="0.45">
      <c r="C14" s="10" t="s">
        <v>46</v>
      </c>
      <c r="D14" s="127">
        <v>138420</v>
      </c>
      <c r="E14" s="127">
        <v>134001</v>
      </c>
      <c r="F14" s="78">
        <v>3.3</v>
      </c>
    </row>
    <row r="15" spans="2:6" ht="14.5" customHeight="1" x14ac:dyDescent="0.45">
      <c r="C15" s="10" t="s">
        <v>47</v>
      </c>
      <c r="D15" s="127">
        <v>85076</v>
      </c>
      <c r="E15" s="127">
        <v>83966</v>
      </c>
      <c r="F15" s="128">
        <v>1.3</v>
      </c>
    </row>
    <row r="16" spans="2:6" ht="14.5" customHeight="1" x14ac:dyDescent="0.45">
      <c r="C16" s="10" t="s">
        <v>50</v>
      </c>
      <c r="D16" s="127">
        <v>153133</v>
      </c>
      <c r="E16" s="127">
        <v>190772</v>
      </c>
      <c r="F16" s="78">
        <v>-19.7</v>
      </c>
    </row>
    <row r="17" spans="3:6" ht="14.5" customHeight="1" x14ac:dyDescent="0.45">
      <c r="C17" s="182" t="s">
        <v>48</v>
      </c>
      <c r="D17" s="183">
        <v>52212</v>
      </c>
      <c r="E17" s="183">
        <v>59958</v>
      </c>
      <c r="F17" s="184">
        <v>-12.9</v>
      </c>
    </row>
    <row r="18" spans="3:6" ht="14.5" customHeight="1" x14ac:dyDescent="0.45">
      <c r="C18" s="10"/>
      <c r="D18" s="181" t="s">
        <v>189</v>
      </c>
      <c r="E18" s="181" t="s">
        <v>189</v>
      </c>
      <c r="F18" s="78" t="s">
        <v>190</v>
      </c>
    </row>
    <row r="19" spans="3:6" ht="14.5" customHeight="1" thickBot="1" x14ac:dyDescent="0.5">
      <c r="C19" s="187" t="s">
        <v>49</v>
      </c>
      <c r="D19" s="186">
        <v>818158</v>
      </c>
      <c r="E19" s="186">
        <v>798815</v>
      </c>
      <c r="F19" s="185">
        <v>2.4</v>
      </c>
    </row>
    <row r="20" spans="3:6" x14ac:dyDescent="0.45">
      <c r="D20" s="101"/>
      <c r="E20" s="101"/>
      <c r="F20" s="163"/>
    </row>
    <row r="21" spans="3:6" ht="24.5" customHeight="1" thickBot="1" x14ac:dyDescent="0.5">
      <c r="C21" s="12" t="s">
        <v>51</v>
      </c>
      <c r="D21" s="113"/>
      <c r="E21" s="113"/>
      <c r="F21" s="113"/>
    </row>
    <row r="22" spans="3:6" ht="14.5" customHeight="1" x14ac:dyDescent="0.45">
      <c r="C22" s="9" t="s">
        <v>52</v>
      </c>
      <c r="D22" s="164">
        <v>2936</v>
      </c>
      <c r="E22" s="164">
        <v>1862</v>
      </c>
      <c r="F22" s="165">
        <v>57.7</v>
      </c>
    </row>
    <row r="23" spans="3:6" ht="14.5" customHeight="1" x14ac:dyDescent="0.45">
      <c r="C23" s="10" t="s">
        <v>53</v>
      </c>
      <c r="D23" s="166">
        <v>6062</v>
      </c>
      <c r="E23" s="166">
        <v>14471</v>
      </c>
      <c r="F23" s="167">
        <v>-58.1</v>
      </c>
    </row>
    <row r="24" spans="3:6" ht="14.5" customHeight="1" x14ac:dyDescent="0.45">
      <c r="C24" s="10" t="s">
        <v>54</v>
      </c>
      <c r="D24" s="166">
        <v>1770</v>
      </c>
      <c r="E24" s="166">
        <v>2075</v>
      </c>
      <c r="F24" s="167">
        <v>-14.7</v>
      </c>
    </row>
    <row r="25" spans="3:6" ht="14.5" customHeight="1" x14ac:dyDescent="0.45">
      <c r="C25" s="10" t="s">
        <v>55</v>
      </c>
      <c r="D25" s="166">
        <v>11743</v>
      </c>
      <c r="E25" s="166">
        <v>12095</v>
      </c>
      <c r="F25" s="167">
        <v>-2.9</v>
      </c>
    </row>
    <row r="26" spans="3:6" ht="14.5" customHeight="1" x14ac:dyDescent="0.45">
      <c r="C26" s="10" t="s">
        <v>177</v>
      </c>
      <c r="D26" s="166">
        <v>164085</v>
      </c>
      <c r="E26" s="166">
        <v>144411</v>
      </c>
      <c r="F26" s="167">
        <v>13.6</v>
      </c>
    </row>
    <row r="27" spans="3:6" ht="14.5" customHeight="1" x14ac:dyDescent="0.45">
      <c r="C27" s="10" t="s">
        <v>178</v>
      </c>
      <c r="D27" s="166">
        <v>9828</v>
      </c>
      <c r="E27" s="166" t="s">
        <v>128</v>
      </c>
      <c r="F27" s="167" t="s">
        <v>127</v>
      </c>
    </row>
    <row r="28" spans="3:6" ht="14.5" customHeight="1" x14ac:dyDescent="0.45">
      <c r="C28" s="10" t="s">
        <v>56</v>
      </c>
      <c r="D28" s="166">
        <v>196424</v>
      </c>
      <c r="E28" s="166">
        <v>174914</v>
      </c>
      <c r="F28" s="167">
        <v>12.3</v>
      </c>
    </row>
    <row r="29" spans="3:6" ht="14.5" customHeight="1" x14ac:dyDescent="0.45">
      <c r="C29" s="10" t="s">
        <v>179</v>
      </c>
      <c r="D29" s="166">
        <v>132350</v>
      </c>
      <c r="E29" s="166">
        <v>170989</v>
      </c>
      <c r="F29" s="167">
        <v>-22.6</v>
      </c>
    </row>
    <row r="30" spans="3:6" ht="14.5" customHeight="1" x14ac:dyDescent="0.45">
      <c r="C30" s="10" t="s">
        <v>57</v>
      </c>
      <c r="D30" s="166">
        <v>83210</v>
      </c>
      <c r="E30" s="166">
        <v>81222</v>
      </c>
      <c r="F30" s="167">
        <v>2.4</v>
      </c>
    </row>
    <row r="31" spans="3:6" ht="14.5" customHeight="1" x14ac:dyDescent="0.45">
      <c r="C31" s="10" t="s">
        <v>58</v>
      </c>
      <c r="D31" s="166">
        <v>7583</v>
      </c>
      <c r="E31" s="166">
        <v>7048</v>
      </c>
      <c r="F31" s="167">
        <v>7.6</v>
      </c>
    </row>
    <row r="32" spans="3:6" ht="14.5" customHeight="1" x14ac:dyDescent="0.45">
      <c r="C32" s="16" t="s">
        <v>59</v>
      </c>
      <c r="D32" s="168">
        <v>22690</v>
      </c>
      <c r="E32" s="168">
        <v>26841</v>
      </c>
      <c r="F32" s="169">
        <v>-15.5</v>
      </c>
    </row>
    <row r="33" spans="3:6" ht="14.5" customHeight="1" x14ac:dyDescent="0.45">
      <c r="C33" s="10" t="s">
        <v>60</v>
      </c>
      <c r="D33" s="166">
        <v>442257</v>
      </c>
      <c r="E33" s="166">
        <v>461014</v>
      </c>
      <c r="F33" s="167">
        <v>-4.0999999999999996</v>
      </c>
    </row>
    <row r="34" spans="3:6" ht="14.5" customHeight="1" x14ac:dyDescent="0.45">
      <c r="C34" s="16" t="s">
        <v>61</v>
      </c>
      <c r="D34" s="168">
        <v>375901</v>
      </c>
      <c r="E34" s="168">
        <v>337801</v>
      </c>
      <c r="F34" s="169">
        <v>11.3</v>
      </c>
    </row>
    <row r="35" spans="3:6" ht="14.5" customHeight="1" thickBot="1" x14ac:dyDescent="0.5">
      <c r="C35" s="22" t="s">
        <v>62</v>
      </c>
      <c r="D35" s="170">
        <v>818158</v>
      </c>
      <c r="E35" s="170">
        <v>798815</v>
      </c>
      <c r="F35" s="171">
        <v>2.4</v>
      </c>
    </row>
    <row r="37" spans="3:6" ht="24.5" customHeight="1" x14ac:dyDescent="0.45">
      <c r="C37" s="39"/>
      <c r="D37" s="239" t="s">
        <v>170</v>
      </c>
      <c r="E37" s="239"/>
    </row>
    <row r="38" spans="3:6" ht="24.5" customHeight="1" thickBot="1" x14ac:dyDescent="0.5">
      <c r="C38" s="12" t="s">
        <v>76</v>
      </c>
      <c r="D38" s="23" t="s">
        <v>63</v>
      </c>
      <c r="E38" s="23" t="s">
        <v>64</v>
      </c>
    </row>
    <row r="39" spans="3:6" ht="14.5" customHeight="1" x14ac:dyDescent="0.45">
      <c r="C39" s="10" t="s">
        <v>65</v>
      </c>
      <c r="D39" s="14"/>
      <c r="E39" s="14"/>
    </row>
    <row r="40" spans="3:6" ht="14.5" customHeight="1" x14ac:dyDescent="0.45">
      <c r="C40" s="10" t="s">
        <v>66</v>
      </c>
      <c r="D40" s="40">
        <v>0.50900000000000001</v>
      </c>
      <c r="E40" s="40">
        <v>7.8E-2</v>
      </c>
    </row>
    <row r="41" spans="3:6" ht="14.5" customHeight="1" x14ac:dyDescent="0.45">
      <c r="C41" s="10" t="s">
        <v>67</v>
      </c>
      <c r="D41" s="40">
        <v>0.28799999999999998</v>
      </c>
      <c r="E41" s="40">
        <v>3.2000000000000001E-2</v>
      </c>
    </row>
    <row r="42" spans="3:6" ht="14.5" customHeight="1" x14ac:dyDescent="0.45">
      <c r="C42" s="10" t="s">
        <v>68</v>
      </c>
      <c r="D42" s="40">
        <v>8.4000000000000005E-2</v>
      </c>
      <c r="E42" s="40">
        <v>2.7E-2</v>
      </c>
    </row>
    <row r="43" spans="3:6" ht="14.5" customHeight="1" x14ac:dyDescent="0.45">
      <c r="C43" s="10" t="s">
        <v>129</v>
      </c>
      <c r="D43" s="40">
        <v>0.01</v>
      </c>
      <c r="E43" s="40">
        <v>1.2999999999999999E-2</v>
      </c>
    </row>
    <row r="44" spans="3:6" ht="14.5" customHeight="1" x14ac:dyDescent="0.45">
      <c r="C44" s="10" t="s">
        <v>69</v>
      </c>
      <c r="D44" s="40">
        <v>6.0000000000000001E-3</v>
      </c>
      <c r="E44" s="40">
        <v>0</v>
      </c>
    </row>
    <row r="45" spans="3:6" ht="14.5" customHeight="1" x14ac:dyDescent="0.45">
      <c r="C45" s="10" t="s">
        <v>70</v>
      </c>
      <c r="D45" s="40">
        <v>0</v>
      </c>
      <c r="E45" s="40">
        <v>0</v>
      </c>
    </row>
    <row r="46" spans="3:6" ht="14.5" customHeight="1" x14ac:dyDescent="0.45">
      <c r="C46" s="10" t="s">
        <v>71</v>
      </c>
      <c r="D46" s="40">
        <v>9.1999999999999998E-2</v>
      </c>
      <c r="E46" s="40">
        <v>0</v>
      </c>
    </row>
    <row r="47" spans="3:6" ht="14.5" customHeight="1" x14ac:dyDescent="0.45">
      <c r="C47" s="10" t="s">
        <v>72</v>
      </c>
      <c r="D47" s="40">
        <v>0.01</v>
      </c>
      <c r="E47" s="40">
        <v>0.105</v>
      </c>
    </row>
    <row r="48" spans="3:6" ht="14.5" customHeight="1" x14ac:dyDescent="0.45">
      <c r="C48" s="10" t="s">
        <v>73</v>
      </c>
      <c r="D48" s="40">
        <v>0</v>
      </c>
      <c r="E48" s="40">
        <v>0</v>
      </c>
    </row>
    <row r="49" spans="3:9" ht="14.5" customHeight="1" x14ac:dyDescent="0.45">
      <c r="C49" s="16" t="s">
        <v>74</v>
      </c>
      <c r="D49" s="94">
        <v>0</v>
      </c>
      <c r="E49" s="94">
        <v>0</v>
      </c>
    </row>
    <row r="50" spans="3:9" ht="14.5" customHeight="1" thickBot="1" x14ac:dyDescent="0.5">
      <c r="C50" s="22" t="s">
        <v>75</v>
      </c>
      <c r="D50" s="129">
        <v>1</v>
      </c>
      <c r="E50" s="129">
        <v>5.1999999999999998E-2</v>
      </c>
    </row>
    <row r="51" spans="3:9" ht="16.5" customHeight="1" x14ac:dyDescent="0.45">
      <c r="C51" s="20"/>
      <c r="D51" s="95"/>
      <c r="E51" s="14"/>
    </row>
    <row r="52" spans="3:9" ht="14.5" customHeight="1" x14ac:dyDescent="0.45">
      <c r="C52" s="10" t="s">
        <v>77</v>
      </c>
      <c r="D52" s="40">
        <v>0.82599999999999996</v>
      </c>
      <c r="E52" s="14"/>
    </row>
    <row r="53" spans="3:9" ht="14.5" customHeight="1" thickBot="1" x14ac:dyDescent="0.5">
      <c r="C53" s="11" t="s">
        <v>78</v>
      </c>
      <c r="D53" s="41">
        <v>0.17399999999999999</v>
      </c>
      <c r="E53" s="14"/>
    </row>
    <row r="55" spans="3:9" ht="24.5" customHeight="1" thickBot="1" x14ac:dyDescent="0.5">
      <c r="C55" s="12" t="s">
        <v>79</v>
      </c>
      <c r="D55" s="23">
        <v>2024</v>
      </c>
      <c r="E55" s="23">
        <v>2025</v>
      </c>
      <c r="F55" s="23">
        <v>2026</v>
      </c>
      <c r="G55" s="23">
        <v>2027</v>
      </c>
      <c r="H55" s="23">
        <v>2028</v>
      </c>
      <c r="I55" s="23" t="s">
        <v>130</v>
      </c>
    </row>
    <row r="56" spans="3:9" x14ac:dyDescent="0.45">
      <c r="C56" s="42" t="s">
        <v>80</v>
      </c>
      <c r="D56" s="40">
        <v>4.0000000000000001E-3</v>
      </c>
      <c r="E56" s="40">
        <v>3.7999999999999999E-2</v>
      </c>
      <c r="F56" s="40">
        <v>1.4999999999999999E-2</v>
      </c>
      <c r="G56" s="40">
        <v>8.7999999999999995E-2</v>
      </c>
      <c r="H56" s="40">
        <v>0.13900000000000001</v>
      </c>
      <c r="I56" s="40">
        <v>0.71499999999999997</v>
      </c>
    </row>
    <row r="58" spans="3:9" ht="14.5" customHeight="1" x14ac:dyDescent="0.45">
      <c r="C58" s="236" t="s">
        <v>81</v>
      </c>
      <c r="D58" s="236"/>
      <c r="E58" s="236"/>
      <c r="F58" s="236"/>
      <c r="G58" s="236"/>
      <c r="H58" s="236"/>
      <c r="I58" s="236"/>
    </row>
    <row r="59" spans="3:9" ht="14" customHeight="1" x14ac:dyDescent="0.45">
      <c r="C59" s="236" t="s">
        <v>82</v>
      </c>
      <c r="D59" s="236"/>
      <c r="E59" s="236"/>
      <c r="F59" s="236"/>
      <c r="G59" s="236"/>
      <c r="H59" s="236"/>
      <c r="I59" s="236"/>
    </row>
  </sheetData>
  <mergeCells count="4">
    <mergeCell ref="D37:E37"/>
    <mergeCell ref="C58:I58"/>
    <mergeCell ref="C59:I59"/>
    <mergeCell ref="B2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4E3B-ABA7-4245-99B1-DCC637B0A7F4}">
  <dimension ref="B2:V43"/>
  <sheetViews>
    <sheetView showGridLines="0" zoomScale="40" zoomScaleNormal="40" zoomScaleSheetLayoutView="55" workbookViewId="0">
      <selection activeCell="B2" sqref="B2"/>
    </sheetView>
  </sheetViews>
  <sheetFormatPr defaultColWidth="8.7265625" defaultRowHeight="18" x14ac:dyDescent="0.35"/>
  <cols>
    <col min="1" max="1" width="3.453125" style="132" customWidth="1"/>
    <col min="2" max="2" width="48.81640625" style="132" customWidth="1"/>
    <col min="3" max="3" width="35.08984375" style="133" customWidth="1"/>
    <col min="4" max="4" width="27.26953125" style="132" customWidth="1"/>
    <col min="5" max="5" width="32.1796875" style="132" customWidth="1"/>
    <col min="6" max="7" width="4.81640625" style="132" customWidth="1"/>
    <col min="8" max="8" width="57.81640625" style="132" customWidth="1"/>
    <col min="9" max="9" width="23.26953125" style="133" customWidth="1"/>
    <col min="10" max="11" width="23.26953125" style="132" customWidth="1"/>
    <col min="12" max="13" width="8.7265625" style="132"/>
    <col min="14" max="14" width="13.7265625" style="132" customWidth="1"/>
    <col min="15" max="16" width="8.7265625" style="132"/>
    <col min="17" max="17" width="16.1796875" style="132" bestFit="1" customWidth="1"/>
    <col min="18" max="24" width="14.6328125" style="132" customWidth="1"/>
    <col min="25" max="16384" width="8.7265625" style="132"/>
  </cols>
  <sheetData>
    <row r="2" spans="2:14" ht="29.5" x14ac:dyDescent="0.35">
      <c r="B2" s="130" t="s">
        <v>183</v>
      </c>
      <c r="C2" s="131"/>
    </row>
    <row r="3" spans="2:14" ht="26" x14ac:dyDescent="0.35">
      <c r="B3" s="244" t="s">
        <v>131</v>
      </c>
      <c r="C3" s="244"/>
    </row>
    <row r="5" spans="2:14" ht="7" customHeight="1" x14ac:dyDescent="0.35"/>
    <row r="6" spans="2:14" ht="7" customHeight="1" x14ac:dyDescent="0.35"/>
    <row r="7" spans="2:14" ht="56.15" customHeight="1" x14ac:dyDescent="0.35">
      <c r="B7" s="245" t="s">
        <v>132</v>
      </c>
      <c r="C7" s="240" t="s">
        <v>171</v>
      </c>
      <c r="D7" s="241"/>
      <c r="E7" s="242"/>
      <c r="H7" s="245" t="s">
        <v>132</v>
      </c>
      <c r="I7" s="240" t="s">
        <v>170</v>
      </c>
      <c r="J7" s="241"/>
      <c r="K7" s="242"/>
    </row>
    <row r="8" spans="2:14" ht="8.5" customHeight="1" x14ac:dyDescent="0.35">
      <c r="B8" s="246"/>
      <c r="C8" s="134"/>
      <c r="D8" s="135"/>
      <c r="E8" s="136"/>
      <c r="H8" s="246"/>
      <c r="I8" s="134"/>
      <c r="J8" s="135"/>
      <c r="K8" s="136"/>
    </row>
    <row r="9" spans="2:14" ht="49" customHeight="1" x14ac:dyDescent="0.35">
      <c r="B9" s="247"/>
      <c r="C9" s="137" t="s">
        <v>184</v>
      </c>
      <c r="D9" s="138" t="s">
        <v>133</v>
      </c>
      <c r="E9" s="139" t="s">
        <v>185</v>
      </c>
      <c r="H9" s="247"/>
      <c r="I9" s="137" t="s">
        <v>134</v>
      </c>
      <c r="J9" s="138" t="s">
        <v>133</v>
      </c>
      <c r="K9" s="139" t="s">
        <v>135</v>
      </c>
    </row>
    <row r="10" spans="2:14" ht="6.65" customHeight="1" x14ac:dyDescent="0.35">
      <c r="B10" s="136"/>
      <c r="C10" s="140"/>
      <c r="D10" s="141"/>
      <c r="E10" s="141"/>
      <c r="H10" s="136"/>
      <c r="I10" s="140"/>
      <c r="J10" s="141"/>
      <c r="K10" s="141"/>
    </row>
    <row r="11" spans="2:14" ht="25" x14ac:dyDescent="0.35">
      <c r="B11" s="142" t="s">
        <v>136</v>
      </c>
      <c r="C11" s="172">
        <v>2482</v>
      </c>
      <c r="D11" s="173" t="s">
        <v>165</v>
      </c>
      <c r="E11" s="172">
        <v>2482</v>
      </c>
      <c r="H11" s="142" t="s">
        <v>137</v>
      </c>
      <c r="I11" s="172">
        <v>8209</v>
      </c>
      <c r="J11" s="173" t="s">
        <v>165</v>
      </c>
      <c r="K11" s="172">
        <v>8209</v>
      </c>
    </row>
    <row r="12" spans="2:14" ht="23" x14ac:dyDescent="0.35">
      <c r="B12" s="143" t="s">
        <v>138</v>
      </c>
      <c r="C12" s="172">
        <v>202</v>
      </c>
      <c r="D12" s="174" t="s">
        <v>165</v>
      </c>
      <c r="E12" s="172">
        <v>202</v>
      </c>
      <c r="H12" s="143" t="s">
        <v>139</v>
      </c>
      <c r="I12" s="172">
        <v>2248</v>
      </c>
      <c r="J12" s="174">
        <v>-2248</v>
      </c>
      <c r="K12" s="172" t="s">
        <v>165</v>
      </c>
    </row>
    <row r="13" spans="2:14" ht="23" x14ac:dyDescent="0.35">
      <c r="B13" s="143" t="s">
        <v>140</v>
      </c>
      <c r="C13" s="172">
        <v>431</v>
      </c>
      <c r="D13" s="174" t="s">
        <v>165</v>
      </c>
      <c r="E13" s="172">
        <v>431</v>
      </c>
      <c r="H13" s="144" t="s">
        <v>137</v>
      </c>
      <c r="I13" s="175">
        <v>10457</v>
      </c>
      <c r="J13" s="175">
        <v>-2248</v>
      </c>
      <c r="K13" s="175">
        <v>8209</v>
      </c>
    </row>
    <row r="14" spans="2:14" ht="23" x14ac:dyDescent="0.35">
      <c r="B14" s="143" t="s">
        <v>141</v>
      </c>
      <c r="C14" s="172" t="s">
        <v>180</v>
      </c>
      <c r="D14" s="174" t="s">
        <v>165</v>
      </c>
      <c r="E14" s="172" t="s">
        <v>165</v>
      </c>
      <c r="H14" s="143"/>
      <c r="I14" s="174"/>
      <c r="J14" s="174"/>
      <c r="K14" s="172"/>
      <c r="N14" s="145"/>
    </row>
    <row r="15" spans="2:14" ht="25" x14ac:dyDescent="0.35">
      <c r="B15" s="143" t="s">
        <v>142</v>
      </c>
      <c r="C15" s="172">
        <v>2544</v>
      </c>
      <c r="D15" s="174">
        <v>-2544</v>
      </c>
      <c r="E15" s="172" t="s">
        <v>165</v>
      </c>
      <c r="H15" s="143" t="s">
        <v>143</v>
      </c>
      <c r="I15" s="174">
        <v>4386</v>
      </c>
      <c r="J15" s="174" t="s">
        <v>165</v>
      </c>
      <c r="K15" s="172">
        <v>4386</v>
      </c>
      <c r="M15" s="146"/>
      <c r="N15" s="145"/>
    </row>
    <row r="16" spans="2:14" ht="25" x14ac:dyDescent="0.35">
      <c r="B16" s="143" t="s">
        <v>144</v>
      </c>
      <c r="C16" s="172">
        <v>-189</v>
      </c>
      <c r="D16" s="174" t="s">
        <v>165</v>
      </c>
      <c r="E16" s="172">
        <v>-189</v>
      </c>
      <c r="H16" s="143" t="s">
        <v>145</v>
      </c>
      <c r="I16" s="174">
        <v>3859</v>
      </c>
      <c r="J16" s="174">
        <v>-3859</v>
      </c>
      <c r="K16" s="172" t="s">
        <v>165</v>
      </c>
      <c r="N16" s="145"/>
    </row>
    <row r="17" spans="2:14" ht="23" x14ac:dyDescent="0.35">
      <c r="B17" s="144" t="s">
        <v>146</v>
      </c>
      <c r="C17" s="175">
        <v>5471</v>
      </c>
      <c r="D17" s="175">
        <v>-2544</v>
      </c>
      <c r="E17" s="175">
        <v>2926</v>
      </c>
      <c r="H17" s="143" t="s">
        <v>147</v>
      </c>
      <c r="I17" s="174">
        <v>5444</v>
      </c>
      <c r="J17" s="174" t="s">
        <v>165</v>
      </c>
      <c r="K17" s="172">
        <v>5444</v>
      </c>
      <c r="N17" s="147">
        <f>I15+I17</f>
        <v>9830</v>
      </c>
    </row>
    <row r="18" spans="2:14" ht="23" x14ac:dyDescent="0.35">
      <c r="B18" s="148"/>
      <c r="C18" s="176"/>
      <c r="D18" s="177"/>
      <c r="E18" s="177"/>
      <c r="H18" s="143" t="s">
        <v>148</v>
      </c>
      <c r="I18" s="174">
        <v>94</v>
      </c>
      <c r="J18" s="174">
        <v>-94</v>
      </c>
      <c r="K18" s="172" t="s">
        <v>165</v>
      </c>
      <c r="N18" s="145"/>
    </row>
    <row r="19" spans="2:14" ht="25" x14ac:dyDescent="0.35">
      <c r="B19" s="143" t="s">
        <v>149</v>
      </c>
      <c r="C19" s="174" t="s">
        <v>165</v>
      </c>
      <c r="D19" s="174">
        <v>405</v>
      </c>
      <c r="E19" s="174">
        <v>405</v>
      </c>
      <c r="H19" s="144" t="s">
        <v>150</v>
      </c>
      <c r="I19" s="175">
        <v>13783</v>
      </c>
      <c r="J19" s="175">
        <v>-3953</v>
      </c>
      <c r="K19" s="175">
        <v>9830</v>
      </c>
      <c r="N19" s="145"/>
    </row>
    <row r="20" spans="2:14" ht="23" x14ac:dyDescent="0.35">
      <c r="B20" s="148"/>
      <c r="C20" s="176"/>
      <c r="D20" s="177"/>
      <c r="E20" s="177"/>
      <c r="H20" s="148"/>
      <c r="I20" s="176"/>
      <c r="J20" s="177"/>
      <c r="K20" s="177"/>
      <c r="N20" s="145"/>
    </row>
    <row r="21" spans="2:14" ht="23" x14ac:dyDescent="0.35">
      <c r="B21" s="144" t="s">
        <v>151</v>
      </c>
      <c r="C21" s="175">
        <v>5471</v>
      </c>
      <c r="D21" s="175">
        <v>-2139</v>
      </c>
      <c r="E21" s="175">
        <v>3332</v>
      </c>
      <c r="H21" s="144" t="s">
        <v>152</v>
      </c>
      <c r="I21" s="175">
        <v>3326</v>
      </c>
      <c r="J21" s="175">
        <v>-1705</v>
      </c>
      <c r="K21" s="175">
        <v>1621</v>
      </c>
      <c r="N21" s="149"/>
    </row>
    <row r="22" spans="2:14" ht="4.5" customHeight="1" x14ac:dyDescent="0.35">
      <c r="B22" s="150"/>
      <c r="C22" s="151"/>
      <c r="D22" s="151"/>
      <c r="E22" s="151"/>
      <c r="I22" s="151"/>
      <c r="J22" s="151"/>
      <c r="K22" s="151"/>
      <c r="N22" s="145"/>
    </row>
    <row r="23" spans="2:14" s="153" customFormat="1" ht="23" customHeight="1" x14ac:dyDescent="0.35">
      <c r="B23" s="243" t="s">
        <v>187</v>
      </c>
      <c r="C23" s="243"/>
      <c r="D23" s="243"/>
      <c r="E23" s="243"/>
      <c r="F23" s="243"/>
      <c r="G23" s="243"/>
      <c r="H23" s="243"/>
      <c r="N23" s="154"/>
    </row>
    <row r="24" spans="2:14" s="153" customFormat="1" ht="16.5" customHeight="1" x14ac:dyDescent="0.35">
      <c r="B24" s="152" t="s">
        <v>153</v>
      </c>
      <c r="C24" s="132"/>
      <c r="D24" s="132"/>
      <c r="E24" s="132"/>
      <c r="F24" s="132"/>
      <c r="G24" s="132"/>
      <c r="H24" s="132"/>
      <c r="N24" s="154"/>
    </row>
    <row r="25" spans="2:14" s="153" customFormat="1" ht="16.5" customHeight="1" x14ac:dyDescent="0.35">
      <c r="B25" s="243" t="s">
        <v>186</v>
      </c>
      <c r="C25" s="243"/>
      <c r="D25" s="243"/>
      <c r="E25" s="132"/>
      <c r="F25" s="132"/>
      <c r="G25" s="132"/>
      <c r="H25" s="132"/>
      <c r="N25" s="154"/>
    </row>
    <row r="26" spans="2:14" s="153" customFormat="1" ht="16.5" customHeight="1" x14ac:dyDescent="0.35">
      <c r="B26" s="243" t="s">
        <v>154</v>
      </c>
      <c r="C26" s="243"/>
      <c r="D26" s="243"/>
      <c r="E26" s="243"/>
      <c r="F26" s="243"/>
      <c r="G26" s="243"/>
      <c r="H26" s="132"/>
      <c r="N26" s="154"/>
    </row>
    <row r="27" spans="2:14" s="153" customFormat="1" ht="16.5" customHeight="1" x14ac:dyDescent="0.35">
      <c r="B27" s="152" t="s">
        <v>191</v>
      </c>
      <c r="C27" s="150"/>
      <c r="D27" s="150"/>
      <c r="E27" s="150"/>
      <c r="F27" s="150"/>
      <c r="G27" s="150"/>
      <c r="H27" s="150"/>
      <c r="N27" s="154"/>
    </row>
    <row r="28" spans="2:14" s="153" customFormat="1" ht="16.5" customHeight="1" x14ac:dyDescent="0.35">
      <c r="B28" s="152" t="s">
        <v>155</v>
      </c>
      <c r="C28" s="150"/>
      <c r="D28" s="150"/>
      <c r="E28" s="150"/>
      <c r="F28" s="150"/>
      <c r="G28" s="150"/>
      <c r="H28" s="150"/>
      <c r="I28" s="154"/>
      <c r="J28" s="154"/>
      <c r="K28" s="154"/>
      <c r="L28" s="154"/>
      <c r="M28" s="154"/>
      <c r="N28" s="154"/>
    </row>
    <row r="29" spans="2:14" ht="43.5" customHeight="1" x14ac:dyDescent="0.45">
      <c r="B29" s="150"/>
      <c r="C29" s="132"/>
      <c r="H29" s="153"/>
      <c r="I29" s="155">
        <v>18.024999999999999</v>
      </c>
      <c r="J29" s="145"/>
      <c r="K29" s="145"/>
      <c r="L29" s="145"/>
      <c r="M29" s="145"/>
      <c r="N29" s="145"/>
    </row>
    <row r="30" spans="2:14" ht="16.5" customHeight="1" x14ac:dyDescent="0.35">
      <c r="B30" s="150"/>
      <c r="C30" s="132"/>
      <c r="I30" s="145"/>
      <c r="J30" s="145"/>
      <c r="K30" s="156"/>
      <c r="L30" s="145"/>
      <c r="M30" s="145"/>
      <c r="N30" s="145"/>
    </row>
    <row r="31" spans="2:14" x14ac:dyDescent="0.35">
      <c r="C31" s="132"/>
      <c r="I31" s="147"/>
      <c r="J31" s="145"/>
      <c r="K31" s="157"/>
      <c r="L31" s="145"/>
      <c r="M31" s="145"/>
      <c r="N31" s="145"/>
    </row>
    <row r="32" spans="2:14" ht="29.5" x14ac:dyDescent="0.35">
      <c r="C32" s="132"/>
      <c r="I32" s="158"/>
      <c r="J32" s="145"/>
      <c r="K32" s="159">
        <f>K21/E21</f>
        <v>0.48649459783913568</v>
      </c>
      <c r="L32" s="145"/>
      <c r="M32" s="145"/>
      <c r="N32" s="145"/>
    </row>
    <row r="33" spans="3:22" x14ac:dyDescent="0.35">
      <c r="C33" s="132"/>
      <c r="I33" s="145"/>
      <c r="J33" s="145"/>
      <c r="K33" s="145"/>
      <c r="L33" s="145"/>
      <c r="M33" s="145"/>
      <c r="N33" s="145"/>
    </row>
    <row r="34" spans="3:22" ht="5.5" customHeight="1" x14ac:dyDescent="0.35">
      <c r="C34" s="132"/>
      <c r="I34" s="145"/>
      <c r="J34" s="145"/>
      <c r="K34" s="145"/>
      <c r="L34" s="145"/>
      <c r="M34" s="145"/>
      <c r="N34" s="145"/>
    </row>
    <row r="35" spans="3:22" x14ac:dyDescent="0.35">
      <c r="C35" s="132"/>
      <c r="I35" s="145"/>
      <c r="J35" s="145"/>
      <c r="K35" s="145"/>
      <c r="L35" s="145"/>
      <c r="M35" s="145"/>
      <c r="N35" s="145"/>
    </row>
    <row r="36" spans="3:22" ht="21" customHeight="1" x14ac:dyDescent="0.35">
      <c r="C36" s="132"/>
      <c r="I36" s="145"/>
      <c r="J36" s="145"/>
      <c r="K36" s="145"/>
      <c r="L36" s="145"/>
      <c r="M36" s="145"/>
      <c r="N36" s="145"/>
    </row>
    <row r="37" spans="3:22" x14ac:dyDescent="0.35">
      <c r="C37" s="132"/>
      <c r="I37" s="145"/>
      <c r="J37" s="145"/>
      <c r="K37" s="145"/>
      <c r="L37" s="145"/>
      <c r="M37" s="145"/>
      <c r="N37" s="145"/>
    </row>
    <row r="38" spans="3:22" ht="5.5" customHeight="1" x14ac:dyDescent="0.35">
      <c r="C38" s="132"/>
      <c r="I38" s="145"/>
      <c r="J38" s="145"/>
      <c r="K38" s="145"/>
      <c r="L38" s="145"/>
      <c r="M38" s="145"/>
      <c r="N38" s="145"/>
    </row>
    <row r="39" spans="3:22" x14ac:dyDescent="0.35">
      <c r="C39" s="132"/>
      <c r="I39" s="145"/>
      <c r="J39" s="145"/>
      <c r="K39" s="145"/>
      <c r="L39" s="145"/>
      <c r="M39" s="145"/>
      <c r="N39" s="145"/>
    </row>
    <row r="40" spans="3:22" x14ac:dyDescent="0.35">
      <c r="C40" s="132"/>
      <c r="I40" s="156">
        <f>+'[1]FMX BS'!D21+'[1]FMX BS'!D22+'[1]FMX BS'!D27</f>
        <v>155116</v>
      </c>
      <c r="J40" s="160">
        <f>I40/I29</f>
        <v>8605.6033287101254</v>
      </c>
      <c r="K40" s="145"/>
      <c r="L40" s="145"/>
      <c r="M40" s="145"/>
      <c r="N40" s="145"/>
      <c r="R40" s="161"/>
      <c r="S40" s="161"/>
      <c r="T40" s="161"/>
      <c r="U40" s="161"/>
    </row>
    <row r="41" spans="3:22" x14ac:dyDescent="0.35">
      <c r="I41" s="156"/>
      <c r="J41" s="145"/>
      <c r="K41" s="145"/>
      <c r="L41" s="145"/>
      <c r="M41" s="145"/>
      <c r="N41" s="145"/>
      <c r="R41" s="133"/>
      <c r="S41" s="133"/>
      <c r="T41" s="133"/>
      <c r="U41" s="133"/>
      <c r="V41" s="162"/>
    </row>
    <row r="43" spans="3:22" x14ac:dyDescent="0.35">
      <c r="R43" s="162"/>
      <c r="S43" s="162"/>
      <c r="T43" s="162"/>
      <c r="U43" s="162"/>
      <c r="V43" s="162"/>
    </row>
  </sheetData>
  <mergeCells count="8">
    <mergeCell ref="I7:K7"/>
    <mergeCell ref="B23:H23"/>
    <mergeCell ref="B25:D25"/>
    <mergeCell ref="B26:G26"/>
    <mergeCell ref="B3:C3"/>
    <mergeCell ref="B7:B9"/>
    <mergeCell ref="C7:E7"/>
    <mergeCell ref="H7:H9"/>
  </mergeCells>
  <pageMargins left="0.7" right="0.7" top="0.75" bottom="0.75" header="0.3" footer="0.3"/>
  <pageSetup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79CF-78F2-4648-95ED-E37D025A4E8D}">
  <dimension ref="B2:N34"/>
  <sheetViews>
    <sheetView showGridLines="0" topLeftCell="C11" zoomScale="66" zoomScaleNormal="60" workbookViewId="0">
      <selection activeCell="M30" sqref="M30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49"/>
      <c r="C2" s="4" t="s">
        <v>156</v>
      </c>
    </row>
    <row r="3" spans="2:14" ht="18" customHeight="1" x14ac:dyDescent="0.45">
      <c r="B3" s="249"/>
      <c r="C3" s="5" t="s">
        <v>23</v>
      </c>
    </row>
    <row r="5" spans="2:14" ht="20" customHeight="1" x14ac:dyDescent="0.45">
      <c r="D5" s="250" t="s">
        <v>167</v>
      </c>
      <c r="E5" s="250"/>
      <c r="F5" s="250"/>
      <c r="G5" s="250"/>
      <c r="H5" s="250"/>
      <c r="J5" s="250" t="s">
        <v>168</v>
      </c>
      <c r="K5" s="250"/>
      <c r="L5" s="250"/>
      <c r="M5" s="250"/>
      <c r="N5" s="250"/>
    </row>
    <row r="6" spans="2:14" ht="30" customHeight="1" thickBot="1" x14ac:dyDescent="0.5">
      <c r="C6" s="193"/>
      <c r="D6" s="194">
        <v>2023</v>
      </c>
      <c r="E6" s="194" t="s">
        <v>24</v>
      </c>
      <c r="F6" s="194">
        <v>2022</v>
      </c>
      <c r="G6" s="194" t="s">
        <v>24</v>
      </c>
      <c r="H6" s="194" t="s">
        <v>0</v>
      </c>
      <c r="J6" s="194">
        <v>2023</v>
      </c>
      <c r="K6" s="194" t="s">
        <v>24</v>
      </c>
      <c r="L6" s="194">
        <v>2022</v>
      </c>
      <c r="M6" s="194" t="s">
        <v>24</v>
      </c>
      <c r="N6" s="194" t="s">
        <v>0</v>
      </c>
    </row>
    <row r="7" spans="2:14" ht="14.5" customHeight="1" x14ac:dyDescent="0.45">
      <c r="C7" s="10" t="s">
        <v>21</v>
      </c>
      <c r="D7" s="34">
        <v>74020</v>
      </c>
      <c r="E7" s="73">
        <v>100</v>
      </c>
      <c r="F7" s="34">
        <v>61252</v>
      </c>
      <c r="G7" s="73">
        <v>100</v>
      </c>
      <c r="H7" s="32">
        <v>20.8</v>
      </c>
      <c r="J7" s="34">
        <v>206990</v>
      </c>
      <c r="K7" s="73">
        <v>100</v>
      </c>
      <c r="L7" s="34">
        <v>171306</v>
      </c>
      <c r="M7" s="73">
        <v>100</v>
      </c>
      <c r="N7" s="32">
        <v>20.8</v>
      </c>
    </row>
    <row r="8" spans="2:14" ht="14.5" customHeight="1" x14ac:dyDescent="0.45">
      <c r="C8" s="16" t="s">
        <v>1</v>
      </c>
      <c r="D8" s="33">
        <v>43500</v>
      </c>
      <c r="E8" s="96">
        <v>58.8</v>
      </c>
      <c r="F8" s="33">
        <v>36620</v>
      </c>
      <c r="G8" s="96">
        <v>59.8</v>
      </c>
      <c r="H8" s="31">
        <v>18.8</v>
      </c>
      <c r="J8" s="33">
        <v>122381</v>
      </c>
      <c r="K8" s="96">
        <v>59.1</v>
      </c>
      <c r="L8" s="33">
        <v>101419</v>
      </c>
      <c r="M8" s="96">
        <v>59.2</v>
      </c>
      <c r="N8" s="31">
        <v>20.7</v>
      </c>
    </row>
    <row r="9" spans="2:14" ht="14.5" customHeight="1" x14ac:dyDescent="0.45">
      <c r="C9" s="44" t="s">
        <v>2</v>
      </c>
      <c r="D9" s="47">
        <v>30520</v>
      </c>
      <c r="E9" s="97">
        <v>41.2</v>
      </c>
      <c r="F9" s="47">
        <v>24632</v>
      </c>
      <c r="G9" s="97">
        <v>40.200000000000003</v>
      </c>
      <c r="H9" s="52">
        <v>23.9</v>
      </c>
      <c r="J9" s="47">
        <v>84609</v>
      </c>
      <c r="K9" s="97">
        <v>40.9</v>
      </c>
      <c r="L9" s="47">
        <v>69887</v>
      </c>
      <c r="M9" s="97">
        <v>40.799999999999997</v>
      </c>
      <c r="N9" s="52">
        <v>21.1</v>
      </c>
    </row>
    <row r="10" spans="2:14" ht="14.5" customHeight="1" x14ac:dyDescent="0.45">
      <c r="C10" s="10" t="s">
        <v>25</v>
      </c>
      <c r="D10" s="34">
        <v>1737</v>
      </c>
      <c r="E10" s="73">
        <v>2.2999999999999998</v>
      </c>
      <c r="F10" s="34">
        <v>1496</v>
      </c>
      <c r="G10" s="73">
        <v>2.4</v>
      </c>
      <c r="H10" s="32">
        <v>16.100000000000001</v>
      </c>
      <c r="J10" s="34">
        <v>4507</v>
      </c>
      <c r="K10" s="73">
        <v>2.2000000000000002</v>
      </c>
      <c r="L10" s="34">
        <v>4372</v>
      </c>
      <c r="M10" s="73">
        <v>2.6</v>
      </c>
      <c r="N10" s="32">
        <v>3.1</v>
      </c>
    </row>
    <row r="11" spans="2:14" ht="14.5" customHeight="1" x14ac:dyDescent="0.45">
      <c r="C11" s="10" t="s">
        <v>26</v>
      </c>
      <c r="D11" s="34">
        <v>22110</v>
      </c>
      <c r="E11" s="73">
        <v>29.9</v>
      </c>
      <c r="F11" s="34">
        <v>17363</v>
      </c>
      <c r="G11" s="73">
        <v>28.3</v>
      </c>
      <c r="H11" s="32">
        <v>27.3</v>
      </c>
      <c r="J11" s="34">
        <v>61687</v>
      </c>
      <c r="K11" s="73">
        <v>29.8</v>
      </c>
      <c r="L11" s="34">
        <v>49785</v>
      </c>
      <c r="M11" s="73">
        <v>29</v>
      </c>
      <c r="N11" s="32">
        <v>23.9</v>
      </c>
    </row>
    <row r="12" spans="2:14" ht="14.5" customHeight="1" x14ac:dyDescent="0.45">
      <c r="C12" s="16" t="s">
        <v>83</v>
      </c>
      <c r="D12" s="33">
        <v>96</v>
      </c>
      <c r="E12" s="96">
        <v>0.1</v>
      </c>
      <c r="F12" s="33">
        <v>39</v>
      </c>
      <c r="G12" s="96">
        <v>0.1</v>
      </c>
      <c r="H12" s="31">
        <v>146.19999999999999</v>
      </c>
      <c r="J12" s="33">
        <v>164</v>
      </c>
      <c r="K12" s="96">
        <v>0.1</v>
      </c>
      <c r="L12" s="33">
        <v>158</v>
      </c>
      <c r="M12" s="96">
        <v>0.1</v>
      </c>
      <c r="N12" s="31">
        <v>3.8</v>
      </c>
    </row>
    <row r="13" spans="2:14" ht="14.5" customHeight="1" x14ac:dyDescent="0.45">
      <c r="C13" s="44" t="s">
        <v>18</v>
      </c>
      <c r="D13" s="47">
        <v>6577</v>
      </c>
      <c r="E13" s="97">
        <v>8.9</v>
      </c>
      <c r="F13" s="47">
        <v>5734</v>
      </c>
      <c r="G13" s="97">
        <v>9.4</v>
      </c>
      <c r="H13" s="52">
        <v>14.7</v>
      </c>
      <c r="J13" s="47">
        <v>18251</v>
      </c>
      <c r="K13" s="97">
        <v>8.8000000000000007</v>
      </c>
      <c r="L13" s="47">
        <v>15572</v>
      </c>
      <c r="M13" s="97">
        <v>9.1</v>
      </c>
      <c r="N13" s="52">
        <v>17.2</v>
      </c>
    </row>
    <row r="14" spans="2:14" ht="14.5" customHeight="1" x14ac:dyDescent="0.45">
      <c r="C14" s="10" t="s">
        <v>19</v>
      </c>
      <c r="D14" s="34">
        <v>3140</v>
      </c>
      <c r="E14" s="73">
        <v>4.2</v>
      </c>
      <c r="F14" s="34">
        <v>2831</v>
      </c>
      <c r="G14" s="73">
        <v>4.5999999999999996</v>
      </c>
      <c r="H14" s="32">
        <v>10.9</v>
      </c>
      <c r="J14" s="34">
        <v>9157</v>
      </c>
      <c r="K14" s="73">
        <v>4.4000000000000004</v>
      </c>
      <c r="L14" s="34">
        <v>8231</v>
      </c>
      <c r="M14" s="73">
        <v>4.8</v>
      </c>
      <c r="N14" s="32">
        <v>11.3</v>
      </c>
    </row>
    <row r="15" spans="2:14" ht="14.5" customHeight="1" x14ac:dyDescent="0.45">
      <c r="C15" s="16" t="s">
        <v>20</v>
      </c>
      <c r="D15" s="33">
        <v>246</v>
      </c>
      <c r="E15" s="96">
        <v>0.4</v>
      </c>
      <c r="F15" s="33">
        <v>203</v>
      </c>
      <c r="G15" s="96">
        <v>0.3</v>
      </c>
      <c r="H15" s="31">
        <v>21.2</v>
      </c>
      <c r="J15" s="33">
        <v>688</v>
      </c>
      <c r="K15" s="96">
        <v>0.4</v>
      </c>
      <c r="L15" s="33">
        <v>767</v>
      </c>
      <c r="M15" s="96">
        <v>0.4</v>
      </c>
      <c r="N15" s="31">
        <v>-10.3</v>
      </c>
    </row>
    <row r="16" spans="2:14" ht="14.5" customHeight="1" x14ac:dyDescent="0.45">
      <c r="C16" s="45" t="s">
        <v>182</v>
      </c>
      <c r="D16" s="48">
        <v>9963</v>
      </c>
      <c r="E16" s="98">
        <v>13.5</v>
      </c>
      <c r="F16" s="48">
        <v>8768</v>
      </c>
      <c r="G16" s="98">
        <v>14.3</v>
      </c>
      <c r="H16" s="53">
        <v>13.6</v>
      </c>
      <c r="J16" s="48">
        <v>28096</v>
      </c>
      <c r="K16" s="98">
        <v>13.6</v>
      </c>
      <c r="L16" s="48">
        <v>24570</v>
      </c>
      <c r="M16" s="98">
        <v>14.3</v>
      </c>
      <c r="N16" s="53">
        <v>14.4</v>
      </c>
    </row>
    <row r="17" spans="3:14" ht="14.5" customHeight="1" thickBot="1" x14ac:dyDescent="0.5">
      <c r="C17" s="195" t="s">
        <v>27</v>
      </c>
      <c r="D17" s="196">
        <v>4198</v>
      </c>
      <c r="E17" s="197"/>
      <c r="F17" s="196">
        <v>2985</v>
      </c>
      <c r="G17" s="197"/>
      <c r="H17" s="198">
        <v>40.6</v>
      </c>
      <c r="J17" s="196">
        <v>9804</v>
      </c>
      <c r="K17" s="197"/>
      <c r="L17" s="196">
        <v>6776</v>
      </c>
      <c r="M17" s="197"/>
      <c r="N17" s="198">
        <v>44.7</v>
      </c>
    </row>
    <row r="18" spans="3:14" ht="14.5" customHeight="1" x14ac:dyDescent="0.45">
      <c r="C18" s="10"/>
      <c r="D18" s="49"/>
      <c r="E18" s="43"/>
      <c r="F18" s="49"/>
      <c r="G18" s="43"/>
      <c r="H18" s="43"/>
      <c r="J18" s="49"/>
      <c r="K18" s="43"/>
      <c r="L18" s="49"/>
      <c r="M18" s="43"/>
      <c r="N18" s="43"/>
    </row>
    <row r="19" spans="3:14" ht="25" customHeight="1" x14ac:dyDescent="0.45">
      <c r="C19" s="199" t="s">
        <v>84</v>
      </c>
      <c r="D19" s="50"/>
      <c r="E19" s="30"/>
      <c r="F19" s="49"/>
      <c r="G19" s="43"/>
      <c r="H19" s="43"/>
      <c r="J19" s="50"/>
      <c r="K19" s="30"/>
      <c r="L19" s="49"/>
      <c r="M19" s="43"/>
      <c r="N19" s="43"/>
    </row>
    <row r="20" spans="3:14" ht="14.5" customHeight="1" x14ac:dyDescent="0.45">
      <c r="C20" s="42" t="s">
        <v>85</v>
      </c>
      <c r="D20" s="51"/>
      <c r="E20" s="13"/>
      <c r="F20" s="51"/>
      <c r="G20" s="14"/>
      <c r="H20" s="73"/>
      <c r="J20" s="51">
        <v>22352</v>
      </c>
      <c r="K20" s="13"/>
      <c r="L20" s="51">
        <v>20899</v>
      </c>
      <c r="M20" s="14"/>
      <c r="N20" s="178">
        <v>7</v>
      </c>
    </row>
    <row r="21" spans="3:14" ht="14.5" customHeight="1" x14ac:dyDescent="0.45">
      <c r="C21" s="10" t="s">
        <v>86</v>
      </c>
      <c r="D21" s="34"/>
      <c r="E21" s="43"/>
      <c r="F21" s="34"/>
      <c r="G21" s="43"/>
      <c r="H21" s="32"/>
      <c r="J21" s="34">
        <v>21583</v>
      </c>
      <c r="K21" s="43"/>
      <c r="L21" s="34">
        <v>20382</v>
      </c>
      <c r="M21" s="43"/>
      <c r="N21" s="32" t="s">
        <v>166</v>
      </c>
    </row>
    <row r="22" spans="3:14" ht="14.5" customHeight="1" x14ac:dyDescent="0.45">
      <c r="C22" s="16" t="s">
        <v>87</v>
      </c>
      <c r="D22" s="33"/>
      <c r="E22" s="17"/>
      <c r="F22" s="33"/>
      <c r="G22" s="17"/>
      <c r="H22" s="31"/>
      <c r="J22" s="33">
        <v>769</v>
      </c>
      <c r="K22" s="17"/>
      <c r="L22" s="33">
        <v>517</v>
      </c>
      <c r="M22" s="17"/>
      <c r="N22" s="31">
        <v>48.7</v>
      </c>
    </row>
    <row r="23" spans="3:14" ht="14.5" customHeight="1" x14ac:dyDescent="0.45">
      <c r="C23" s="10"/>
      <c r="D23" s="34"/>
      <c r="E23" s="14"/>
      <c r="F23" s="34"/>
      <c r="G23" s="14"/>
      <c r="H23" s="32"/>
      <c r="J23" s="34"/>
      <c r="K23" s="14"/>
      <c r="L23" s="34"/>
      <c r="M23" s="14"/>
      <c r="N23" s="32"/>
    </row>
    <row r="24" spans="3:14" ht="14.5" customHeight="1" x14ac:dyDescent="0.45">
      <c r="C24" s="10" t="s">
        <v>88</v>
      </c>
      <c r="D24" s="34"/>
      <c r="E24" s="43"/>
      <c r="F24" s="49"/>
      <c r="G24" s="43"/>
      <c r="H24" s="54"/>
      <c r="J24" s="34"/>
      <c r="K24" s="43"/>
      <c r="L24" s="49"/>
      <c r="M24" s="43"/>
      <c r="N24" s="54"/>
    </row>
    <row r="25" spans="3:14" ht="14.5" customHeight="1" x14ac:dyDescent="0.45">
      <c r="C25" s="10" t="s">
        <v>89</v>
      </c>
      <c r="D25" s="34">
        <v>293</v>
      </c>
      <c r="E25" s="14"/>
      <c r="F25" s="34">
        <v>231</v>
      </c>
      <c r="G25" s="43"/>
      <c r="H25" s="32">
        <v>26.8</v>
      </c>
      <c r="J25" s="34"/>
      <c r="K25" s="14"/>
      <c r="L25" s="34"/>
      <c r="M25" s="43"/>
      <c r="N25" s="32"/>
    </row>
    <row r="26" spans="3:14" ht="14.5" customHeight="1" x14ac:dyDescent="0.45">
      <c r="C26" s="10" t="s">
        <v>90</v>
      </c>
      <c r="D26" s="34">
        <v>894</v>
      </c>
      <c r="E26" s="14"/>
      <c r="F26" s="34">
        <v>468</v>
      </c>
      <c r="G26" s="14"/>
      <c r="H26" s="32">
        <v>91</v>
      </c>
      <c r="J26" s="34"/>
      <c r="K26" s="14"/>
      <c r="L26" s="34"/>
      <c r="M26" s="14"/>
      <c r="N26" s="32"/>
    </row>
    <row r="27" spans="3:14" ht="14.5" customHeight="1" x14ac:dyDescent="0.45">
      <c r="C27" s="16" t="s">
        <v>91</v>
      </c>
      <c r="D27" s="33">
        <v>1453</v>
      </c>
      <c r="E27" s="17"/>
      <c r="F27" s="33">
        <v>902</v>
      </c>
      <c r="G27" s="46"/>
      <c r="H27" s="31">
        <v>61.1</v>
      </c>
      <c r="J27" s="33"/>
      <c r="K27" s="17"/>
      <c r="L27" s="33"/>
      <c r="M27" s="46"/>
      <c r="N27" s="31"/>
    </row>
    <row r="28" spans="3:14" ht="14.5" customHeight="1" x14ac:dyDescent="0.45">
      <c r="C28" s="10"/>
      <c r="D28" s="14"/>
      <c r="E28" s="14"/>
      <c r="F28" s="14"/>
      <c r="G28" s="14"/>
      <c r="H28" s="32"/>
      <c r="J28" s="14"/>
      <c r="K28" s="14"/>
      <c r="L28" s="14"/>
      <c r="M28" s="14"/>
      <c r="N28" s="32"/>
    </row>
    <row r="29" spans="3:14" ht="14.5" customHeight="1" x14ac:dyDescent="0.45">
      <c r="C29" s="10" t="s">
        <v>95</v>
      </c>
      <c r="D29" s="14"/>
      <c r="E29" s="14"/>
      <c r="F29" s="14"/>
      <c r="G29" s="14"/>
      <c r="H29" s="32"/>
      <c r="J29" s="14"/>
      <c r="K29" s="14"/>
      <c r="L29" s="14"/>
      <c r="M29" s="14"/>
      <c r="N29" s="32"/>
    </row>
    <row r="30" spans="3:14" ht="14.5" customHeight="1" x14ac:dyDescent="0.45">
      <c r="C30" s="10" t="s">
        <v>92</v>
      </c>
      <c r="D30" s="120">
        <v>1047.2</v>
      </c>
      <c r="E30" s="120"/>
      <c r="F30" s="120">
        <v>910.1</v>
      </c>
      <c r="G30" s="120"/>
      <c r="H30" s="32">
        <v>15.1</v>
      </c>
      <c r="J30" s="120"/>
      <c r="K30" s="120">
        <v>994.9</v>
      </c>
      <c r="L30" s="14"/>
      <c r="M30" s="73">
        <v>857</v>
      </c>
      <c r="N30" s="32">
        <v>16.100000000000001</v>
      </c>
    </row>
    <row r="31" spans="3:14" ht="14.5" customHeight="1" x14ac:dyDescent="0.45">
      <c r="C31" s="10" t="s">
        <v>93</v>
      </c>
      <c r="D31" s="120">
        <v>19.5</v>
      </c>
      <c r="E31" s="120"/>
      <c r="F31" s="120">
        <v>18.100000000000001</v>
      </c>
      <c r="G31" s="120"/>
      <c r="H31" s="32">
        <v>8</v>
      </c>
      <c r="J31" s="120"/>
      <c r="K31" s="120">
        <v>18.7</v>
      </c>
      <c r="L31" s="14"/>
      <c r="M31" s="14">
        <v>17.5</v>
      </c>
      <c r="N31" s="32">
        <v>7.1</v>
      </c>
    </row>
    <row r="32" spans="3:14" ht="14.5" customHeight="1" thickBot="1" x14ac:dyDescent="0.5">
      <c r="C32" s="1" t="s">
        <v>94</v>
      </c>
      <c r="D32" s="200">
        <v>53.6</v>
      </c>
      <c r="E32" s="201"/>
      <c r="F32" s="201">
        <v>50.3</v>
      </c>
      <c r="G32" s="201"/>
      <c r="H32" s="201">
        <v>6.6</v>
      </c>
      <c r="J32" s="202"/>
      <c r="K32" s="201">
        <v>53.2</v>
      </c>
      <c r="L32" s="201"/>
      <c r="M32" s="203">
        <v>49.1</v>
      </c>
      <c r="N32" s="203">
        <v>8.4</v>
      </c>
    </row>
    <row r="33" spans="3:14" ht="14.5" customHeight="1" x14ac:dyDescent="0.45">
      <c r="D33" s="10"/>
      <c r="E33" s="14"/>
      <c r="F33" s="14"/>
      <c r="G33" s="14"/>
      <c r="H33" s="14"/>
      <c r="I33" s="32"/>
      <c r="K33" s="14"/>
      <c r="L33" s="14"/>
      <c r="M33" s="14"/>
      <c r="N33" s="14"/>
    </row>
    <row r="34" spans="3:14" ht="14.5" customHeight="1" x14ac:dyDescent="0.45">
      <c r="C34" s="248" t="s">
        <v>96</v>
      </c>
      <c r="D34" s="248"/>
      <c r="E34" s="248"/>
      <c r="F34" s="248"/>
      <c r="G34" s="248"/>
      <c r="H34" s="248"/>
      <c r="I34" s="248"/>
      <c r="J34" s="248"/>
      <c r="K34" s="248"/>
      <c r="L34" s="248"/>
      <c r="M34" s="248"/>
    </row>
  </sheetData>
  <mergeCells count="4">
    <mergeCell ref="C34:M34"/>
    <mergeCell ref="B2:B3"/>
    <mergeCell ref="D5:H5"/>
    <mergeCell ref="J5: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ED8B-0E24-465F-BF1F-CA0F514E11F9}">
  <dimension ref="B2:H34"/>
  <sheetViews>
    <sheetView showGridLines="0" zoomScale="60" zoomScaleNormal="60" workbookViewId="0">
      <selection activeCell="H17" sqref="H17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5" width="12.1796875" style="1" customWidth="1"/>
    <col min="6" max="6" width="3" style="1" customWidth="1"/>
    <col min="7" max="8" width="12.1796875" style="1" customWidth="1"/>
    <col min="9" max="16384" width="8.7265625" style="1"/>
  </cols>
  <sheetData>
    <row r="2" spans="2:8" ht="21.5" customHeight="1" x14ac:dyDescent="0.45">
      <c r="B2" s="249"/>
      <c r="C2" s="4" t="s">
        <v>156</v>
      </c>
    </row>
    <row r="3" spans="2:8" ht="18" customHeight="1" x14ac:dyDescent="0.45">
      <c r="B3" s="249"/>
      <c r="C3" s="5" t="s">
        <v>23</v>
      </c>
    </row>
    <row r="5" spans="2:8" ht="20" customHeight="1" x14ac:dyDescent="0.45">
      <c r="D5" s="250" t="s">
        <v>167</v>
      </c>
      <c r="E5" s="250"/>
      <c r="G5" s="250" t="s">
        <v>169</v>
      </c>
      <c r="H5" s="250"/>
    </row>
    <row r="6" spans="2:8" ht="30" customHeight="1" thickBot="1" x14ac:dyDescent="0.5">
      <c r="C6" s="193"/>
      <c r="D6" s="194">
        <v>2023</v>
      </c>
      <c r="E6" s="194" t="s">
        <v>24</v>
      </c>
      <c r="G6" s="194">
        <v>2023</v>
      </c>
      <c r="H6" s="194" t="s">
        <v>24</v>
      </c>
    </row>
    <row r="7" spans="2:8" ht="14.5" customHeight="1" x14ac:dyDescent="0.45">
      <c r="C7" s="10" t="s">
        <v>21</v>
      </c>
      <c r="D7" s="34">
        <v>11194</v>
      </c>
      <c r="E7" s="73">
        <v>100</v>
      </c>
      <c r="G7" s="34">
        <v>32137</v>
      </c>
      <c r="H7" s="73">
        <v>100</v>
      </c>
    </row>
    <row r="8" spans="2:8" ht="14.5" customHeight="1" x14ac:dyDescent="0.45">
      <c r="C8" s="16" t="s">
        <v>1</v>
      </c>
      <c r="D8" s="33">
        <v>6516</v>
      </c>
      <c r="E8" s="96">
        <v>58.2</v>
      </c>
      <c r="G8" s="33">
        <v>18635</v>
      </c>
      <c r="H8" s="96">
        <v>58</v>
      </c>
    </row>
    <row r="9" spans="2:8" ht="14.5" customHeight="1" x14ac:dyDescent="0.45">
      <c r="C9" s="44" t="s">
        <v>2</v>
      </c>
      <c r="D9" s="47">
        <v>4678</v>
      </c>
      <c r="E9" s="97">
        <v>41.8</v>
      </c>
      <c r="G9" s="47">
        <v>13502</v>
      </c>
      <c r="H9" s="97">
        <v>42</v>
      </c>
    </row>
    <row r="10" spans="2:8" ht="14.5" customHeight="1" x14ac:dyDescent="0.45">
      <c r="C10" s="10" t="s">
        <v>25</v>
      </c>
      <c r="D10" s="34">
        <v>815</v>
      </c>
      <c r="E10" s="73">
        <v>7.3</v>
      </c>
      <c r="G10" s="34">
        <v>2335</v>
      </c>
      <c r="H10" s="73">
        <v>7.3</v>
      </c>
    </row>
    <row r="11" spans="2:8" ht="14.5" customHeight="1" x14ac:dyDescent="0.45">
      <c r="C11" s="10" t="s">
        <v>26</v>
      </c>
      <c r="D11" s="34">
        <v>3518</v>
      </c>
      <c r="E11" s="73">
        <v>31.4</v>
      </c>
      <c r="G11" s="34">
        <v>10416</v>
      </c>
      <c r="H11" s="73">
        <v>32.4</v>
      </c>
    </row>
    <row r="12" spans="2:8" ht="14.5" customHeight="1" x14ac:dyDescent="0.45">
      <c r="C12" s="16" t="s">
        <v>83</v>
      </c>
      <c r="D12" s="33">
        <v>-3</v>
      </c>
      <c r="E12" s="31" t="s">
        <v>128</v>
      </c>
      <c r="G12" s="33">
        <v>-53</v>
      </c>
      <c r="H12" s="31">
        <v>-0.2</v>
      </c>
    </row>
    <row r="13" spans="2:8" ht="14.5" customHeight="1" x14ac:dyDescent="0.45">
      <c r="C13" s="44" t="s">
        <v>18</v>
      </c>
      <c r="D13" s="47">
        <v>348</v>
      </c>
      <c r="E13" s="97">
        <v>3.1</v>
      </c>
      <c r="G13" s="47">
        <v>804</v>
      </c>
      <c r="H13" s="97">
        <v>2.5</v>
      </c>
    </row>
    <row r="14" spans="2:8" ht="14.5" customHeight="1" x14ac:dyDescent="0.45">
      <c r="C14" s="10" t="s">
        <v>19</v>
      </c>
      <c r="D14" s="34">
        <v>1079</v>
      </c>
      <c r="E14" s="73">
        <v>9.6</v>
      </c>
      <c r="G14" s="34">
        <v>3261</v>
      </c>
      <c r="H14" s="73">
        <v>10.1</v>
      </c>
    </row>
    <row r="15" spans="2:8" ht="14.5" customHeight="1" x14ac:dyDescent="0.45">
      <c r="C15" s="16" t="s">
        <v>20</v>
      </c>
      <c r="D15" s="33">
        <v>128</v>
      </c>
      <c r="E15" s="96">
        <v>1.2</v>
      </c>
      <c r="G15" s="33">
        <v>337</v>
      </c>
      <c r="H15" s="96">
        <v>1.1000000000000001</v>
      </c>
    </row>
    <row r="16" spans="2:8" ht="14.5" customHeight="1" x14ac:dyDescent="0.45">
      <c r="C16" s="45" t="s">
        <v>182</v>
      </c>
      <c r="D16" s="48">
        <v>1555</v>
      </c>
      <c r="E16" s="98">
        <v>13.9</v>
      </c>
      <c r="G16" s="48">
        <v>4402</v>
      </c>
      <c r="H16" s="98">
        <v>13.7</v>
      </c>
    </row>
    <row r="17" spans="3:8" ht="14.5" customHeight="1" thickBot="1" x14ac:dyDescent="0.5">
      <c r="C17" s="195" t="s">
        <v>27</v>
      </c>
      <c r="D17" s="196">
        <v>468</v>
      </c>
      <c r="E17" s="197"/>
      <c r="G17" s="196">
        <v>742</v>
      </c>
      <c r="H17" s="197"/>
    </row>
    <row r="18" spans="3:8" ht="14.5" customHeight="1" x14ac:dyDescent="0.45">
      <c r="C18" s="10"/>
      <c r="D18" s="49"/>
      <c r="E18" s="43"/>
      <c r="G18" s="49"/>
      <c r="H18" s="43"/>
    </row>
    <row r="19" spans="3:8" ht="25" customHeight="1" x14ac:dyDescent="0.45"/>
    <row r="20" spans="3:8" ht="14.5" customHeight="1" x14ac:dyDescent="0.45"/>
    <row r="21" spans="3:8" ht="14.5" customHeight="1" x14ac:dyDescent="0.45"/>
    <row r="22" spans="3:8" ht="14.5" customHeight="1" x14ac:dyDescent="0.45"/>
    <row r="23" spans="3:8" ht="14.5" customHeight="1" x14ac:dyDescent="0.45"/>
    <row r="24" spans="3:8" ht="14.5" customHeight="1" x14ac:dyDescent="0.45"/>
    <row r="25" spans="3:8" ht="14.5" customHeight="1" x14ac:dyDescent="0.45"/>
    <row r="26" spans="3:8" ht="14.5" customHeight="1" x14ac:dyDescent="0.45"/>
    <row r="27" spans="3:8" ht="14.5" customHeight="1" x14ac:dyDescent="0.45"/>
    <row r="28" spans="3:8" ht="14.5" customHeight="1" x14ac:dyDescent="0.45"/>
    <row r="29" spans="3:8" ht="14.5" customHeight="1" x14ac:dyDescent="0.45"/>
    <row r="30" spans="3:8" ht="14.5" customHeight="1" x14ac:dyDescent="0.45"/>
    <row r="31" spans="3:8" ht="14.5" customHeight="1" x14ac:dyDescent="0.45"/>
    <row r="32" spans="3:8" ht="14.5" customHeight="1" x14ac:dyDescent="0.45"/>
    <row r="33" spans="3:8" ht="14.5" customHeight="1" x14ac:dyDescent="0.45"/>
    <row r="34" spans="3:8" ht="14.5" customHeight="1" x14ac:dyDescent="0.45">
      <c r="C34" s="248"/>
      <c r="D34" s="248"/>
      <c r="E34" s="248"/>
      <c r="F34" s="248"/>
      <c r="G34" s="248"/>
      <c r="H34" s="248"/>
    </row>
  </sheetData>
  <mergeCells count="4">
    <mergeCell ref="B2:B3"/>
    <mergeCell ref="C34:H34"/>
    <mergeCell ref="D5:E5"/>
    <mergeCell ref="G5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B109-9E68-480B-8F48-CD210B9B5A18}">
  <dimension ref="B2:N32"/>
  <sheetViews>
    <sheetView showGridLines="0" topLeftCell="A7" zoomScale="56" zoomScaleNormal="56" workbookViewId="0">
      <selection activeCell="O24" sqref="O24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51"/>
      <c r="C2" s="4" t="s">
        <v>104</v>
      </c>
    </row>
    <row r="3" spans="2:14" ht="18" customHeight="1" x14ac:dyDescent="0.45">
      <c r="B3" s="251"/>
      <c r="C3" s="5" t="s">
        <v>23</v>
      </c>
    </row>
    <row r="5" spans="2:14" ht="20" customHeight="1" x14ac:dyDescent="0.45">
      <c r="D5" s="252" t="s">
        <v>167</v>
      </c>
      <c r="E5" s="252"/>
      <c r="F5" s="252"/>
      <c r="G5" s="252"/>
      <c r="H5" s="252"/>
      <c r="J5" s="252" t="s">
        <v>168</v>
      </c>
      <c r="K5" s="252"/>
      <c r="L5" s="252"/>
      <c r="M5" s="252"/>
      <c r="N5" s="252"/>
    </row>
    <row r="6" spans="2:14" ht="30" customHeight="1" thickBot="1" x14ac:dyDescent="0.5">
      <c r="C6" s="204"/>
      <c r="D6" s="205">
        <v>2023</v>
      </c>
      <c r="E6" s="205" t="s">
        <v>24</v>
      </c>
      <c r="F6" s="205">
        <v>2022</v>
      </c>
      <c r="G6" s="205" t="s">
        <v>24</v>
      </c>
      <c r="H6" s="205" t="s">
        <v>0</v>
      </c>
      <c r="J6" s="205">
        <v>2023</v>
      </c>
      <c r="K6" s="205" t="s">
        <v>24</v>
      </c>
      <c r="L6" s="205">
        <v>2022</v>
      </c>
      <c r="M6" s="205" t="s">
        <v>24</v>
      </c>
      <c r="N6" s="205" t="s">
        <v>0</v>
      </c>
    </row>
    <row r="7" spans="2:14" ht="14.5" customHeight="1" x14ac:dyDescent="0.45">
      <c r="C7" s="10" t="s">
        <v>21</v>
      </c>
      <c r="D7" s="58">
        <v>18569</v>
      </c>
      <c r="E7" s="59">
        <v>100</v>
      </c>
      <c r="F7" s="58">
        <v>18526</v>
      </c>
      <c r="G7" s="59">
        <v>100</v>
      </c>
      <c r="H7" s="59">
        <v>0.2</v>
      </c>
      <c r="J7" s="58">
        <v>56105</v>
      </c>
      <c r="K7" s="59">
        <v>100</v>
      </c>
      <c r="L7" s="58">
        <v>56026</v>
      </c>
      <c r="M7" s="59">
        <v>100</v>
      </c>
      <c r="N7" s="59">
        <v>0.1</v>
      </c>
    </row>
    <row r="8" spans="2:14" ht="14.5" customHeight="1" x14ac:dyDescent="0.45">
      <c r="C8" s="16" t="s">
        <v>1</v>
      </c>
      <c r="D8" s="60">
        <v>13138</v>
      </c>
      <c r="E8" s="61">
        <v>70.8</v>
      </c>
      <c r="F8" s="60">
        <v>13061</v>
      </c>
      <c r="G8" s="61">
        <v>70.5</v>
      </c>
      <c r="H8" s="61">
        <v>0.6</v>
      </c>
      <c r="J8" s="60">
        <v>39228</v>
      </c>
      <c r="K8" s="61">
        <v>69.900000000000006</v>
      </c>
      <c r="L8" s="60">
        <v>39732</v>
      </c>
      <c r="M8" s="61">
        <v>70.900000000000006</v>
      </c>
      <c r="N8" s="61">
        <v>-1.3</v>
      </c>
    </row>
    <row r="9" spans="2:14" ht="14.5" customHeight="1" x14ac:dyDescent="0.45">
      <c r="C9" s="44" t="s">
        <v>2</v>
      </c>
      <c r="D9" s="62">
        <v>5431</v>
      </c>
      <c r="E9" s="63">
        <v>29.2</v>
      </c>
      <c r="F9" s="62">
        <v>5465</v>
      </c>
      <c r="G9" s="63">
        <v>29.5</v>
      </c>
      <c r="H9" s="63">
        <v>-0.6</v>
      </c>
      <c r="J9" s="62">
        <v>16877</v>
      </c>
      <c r="K9" s="63">
        <v>30.1</v>
      </c>
      <c r="L9" s="62">
        <v>16294</v>
      </c>
      <c r="M9" s="63">
        <v>29.1</v>
      </c>
      <c r="N9" s="63">
        <v>3.6</v>
      </c>
    </row>
    <row r="10" spans="2:14" ht="14.5" customHeight="1" x14ac:dyDescent="0.45">
      <c r="C10" s="10" t="s">
        <v>25</v>
      </c>
      <c r="D10" s="58">
        <v>768</v>
      </c>
      <c r="E10" s="59">
        <v>4.0999999999999996</v>
      </c>
      <c r="F10" s="58">
        <v>953</v>
      </c>
      <c r="G10" s="59">
        <v>5.0999999999999996</v>
      </c>
      <c r="H10" s="59">
        <v>-19.399999999999999</v>
      </c>
      <c r="J10" s="58">
        <v>2238</v>
      </c>
      <c r="K10" s="59">
        <v>4</v>
      </c>
      <c r="L10" s="58">
        <v>2135</v>
      </c>
      <c r="M10" s="59">
        <v>3.8</v>
      </c>
      <c r="N10" s="59">
        <v>4.8</v>
      </c>
    </row>
    <row r="11" spans="2:14" ht="14.5" customHeight="1" x14ac:dyDescent="0.45">
      <c r="C11" s="10" t="s">
        <v>26</v>
      </c>
      <c r="D11" s="58">
        <v>3836</v>
      </c>
      <c r="E11" s="59">
        <v>20.7</v>
      </c>
      <c r="F11" s="58">
        <v>3580</v>
      </c>
      <c r="G11" s="59">
        <v>19.399999999999999</v>
      </c>
      <c r="H11" s="59">
        <v>7.2</v>
      </c>
      <c r="J11" s="58">
        <v>11867</v>
      </c>
      <c r="K11" s="59">
        <v>21.2</v>
      </c>
      <c r="L11" s="58">
        <v>11236</v>
      </c>
      <c r="M11" s="59">
        <v>20.100000000000001</v>
      </c>
      <c r="N11" s="59">
        <v>5.6</v>
      </c>
    </row>
    <row r="12" spans="2:14" ht="14.5" customHeight="1" x14ac:dyDescent="0.45">
      <c r="C12" s="16" t="s">
        <v>83</v>
      </c>
      <c r="D12" s="60">
        <v>-17</v>
      </c>
      <c r="E12" s="61">
        <v>-0.1</v>
      </c>
      <c r="F12" s="60">
        <v>-10</v>
      </c>
      <c r="G12" s="61">
        <v>-0.1</v>
      </c>
      <c r="H12" s="61">
        <v>70</v>
      </c>
      <c r="J12" s="60">
        <v>16</v>
      </c>
      <c r="K12" s="61" t="s">
        <v>128</v>
      </c>
      <c r="L12" s="60">
        <v>-1</v>
      </c>
      <c r="M12" s="61" t="s">
        <v>128</v>
      </c>
      <c r="N12" s="61" t="s">
        <v>127</v>
      </c>
    </row>
    <row r="13" spans="2:14" ht="14.5" customHeight="1" x14ac:dyDescent="0.45">
      <c r="C13" s="44" t="s">
        <v>18</v>
      </c>
      <c r="D13" s="62">
        <v>844</v>
      </c>
      <c r="E13" s="63">
        <v>4.5</v>
      </c>
      <c r="F13" s="62">
        <v>942</v>
      </c>
      <c r="G13" s="63">
        <v>5.0999999999999996</v>
      </c>
      <c r="H13" s="63">
        <v>-10.4</v>
      </c>
      <c r="J13" s="62">
        <v>2756</v>
      </c>
      <c r="K13" s="63">
        <v>4.9000000000000004</v>
      </c>
      <c r="L13" s="62">
        <v>2924</v>
      </c>
      <c r="M13" s="63">
        <v>5.2</v>
      </c>
      <c r="N13" s="63">
        <v>-5.7</v>
      </c>
    </row>
    <row r="14" spans="2:14" ht="14.5" customHeight="1" x14ac:dyDescent="0.45">
      <c r="C14" s="10" t="s">
        <v>19</v>
      </c>
      <c r="D14" s="58">
        <v>762</v>
      </c>
      <c r="E14" s="59">
        <v>4.0999999999999996</v>
      </c>
      <c r="F14" s="58">
        <v>727</v>
      </c>
      <c r="G14" s="59">
        <v>3.9</v>
      </c>
      <c r="H14" s="59">
        <v>4.8</v>
      </c>
      <c r="J14" s="58">
        <v>2311</v>
      </c>
      <c r="K14" s="59">
        <v>4.0999999999999996</v>
      </c>
      <c r="L14" s="58">
        <v>2203</v>
      </c>
      <c r="M14" s="59">
        <v>3.9</v>
      </c>
      <c r="N14" s="59">
        <v>4.9000000000000004</v>
      </c>
    </row>
    <row r="15" spans="2:14" ht="14.5" customHeight="1" x14ac:dyDescent="0.45">
      <c r="C15" s="16" t="s">
        <v>20</v>
      </c>
      <c r="D15" s="60">
        <v>242</v>
      </c>
      <c r="E15" s="61">
        <v>1.4</v>
      </c>
      <c r="F15" s="60">
        <v>174</v>
      </c>
      <c r="G15" s="61">
        <v>0.9</v>
      </c>
      <c r="H15" s="61">
        <v>39.1</v>
      </c>
      <c r="J15" s="60">
        <v>744</v>
      </c>
      <c r="K15" s="61">
        <v>1.4</v>
      </c>
      <c r="L15" s="60">
        <v>550</v>
      </c>
      <c r="M15" s="61">
        <v>1</v>
      </c>
      <c r="N15" s="61">
        <v>35.299999999999997</v>
      </c>
    </row>
    <row r="16" spans="2:14" ht="14.5" customHeight="1" x14ac:dyDescent="0.45">
      <c r="C16" s="45" t="s">
        <v>182</v>
      </c>
      <c r="D16" s="64">
        <v>1848</v>
      </c>
      <c r="E16" s="65">
        <v>10</v>
      </c>
      <c r="F16" s="64">
        <v>1843</v>
      </c>
      <c r="G16" s="65">
        <v>9.9</v>
      </c>
      <c r="H16" s="65">
        <v>0.3</v>
      </c>
      <c r="J16" s="64">
        <v>5811</v>
      </c>
      <c r="K16" s="65">
        <v>10.4</v>
      </c>
      <c r="L16" s="64">
        <v>5677</v>
      </c>
      <c r="M16" s="65">
        <v>10.1</v>
      </c>
      <c r="N16" s="65">
        <v>2.4</v>
      </c>
    </row>
    <row r="17" spans="3:14" ht="14.5" customHeight="1" thickBot="1" x14ac:dyDescent="0.5">
      <c r="C17" s="206" t="s">
        <v>27</v>
      </c>
      <c r="D17" s="207">
        <v>378</v>
      </c>
      <c r="E17" s="208"/>
      <c r="F17" s="207">
        <v>245</v>
      </c>
      <c r="G17" s="209"/>
      <c r="H17" s="210">
        <v>54.3</v>
      </c>
      <c r="J17" s="207">
        <v>996</v>
      </c>
      <c r="K17" s="208"/>
      <c r="L17" s="207">
        <v>245</v>
      </c>
      <c r="M17" s="209"/>
      <c r="N17" s="210" t="s">
        <v>127</v>
      </c>
    </row>
    <row r="18" spans="3:14" ht="14.5" customHeight="1" x14ac:dyDescent="0.45">
      <c r="C18" s="10"/>
      <c r="D18" s="66"/>
      <c r="E18" s="66"/>
      <c r="F18" s="66"/>
      <c r="G18" s="67"/>
      <c r="H18" s="68"/>
      <c r="J18" s="66"/>
      <c r="K18" s="66"/>
      <c r="L18" s="66"/>
      <c r="M18" s="67"/>
      <c r="N18" s="68"/>
    </row>
    <row r="19" spans="3:14" ht="25" customHeight="1" x14ac:dyDescent="0.45">
      <c r="C19" s="211" t="s">
        <v>160</v>
      </c>
      <c r="D19" s="69"/>
      <c r="E19" s="30"/>
      <c r="F19" s="66"/>
      <c r="G19" s="43"/>
      <c r="H19" s="43"/>
      <c r="J19" s="69"/>
      <c r="K19" s="30"/>
      <c r="L19" s="66"/>
      <c r="M19" s="43"/>
      <c r="N19" s="43"/>
    </row>
    <row r="20" spans="3:14" ht="14.5" customHeight="1" x14ac:dyDescent="0.45">
      <c r="C20" s="42" t="s">
        <v>161</v>
      </c>
      <c r="D20" s="51"/>
      <c r="E20" s="13"/>
      <c r="F20" s="51"/>
      <c r="G20" s="14"/>
      <c r="H20" s="72"/>
      <c r="J20" s="51">
        <v>4347</v>
      </c>
      <c r="K20" s="13"/>
      <c r="L20" s="51">
        <v>3971</v>
      </c>
      <c r="M20" s="14"/>
      <c r="N20" s="179">
        <v>9.5</v>
      </c>
    </row>
    <row r="21" spans="3:14" ht="14.5" customHeight="1" x14ac:dyDescent="0.45">
      <c r="C21" s="10" t="s">
        <v>162</v>
      </c>
      <c r="D21" s="58"/>
      <c r="E21" s="43"/>
      <c r="F21" s="58"/>
      <c r="G21" s="43"/>
      <c r="H21" s="73"/>
      <c r="J21" s="58">
        <v>1710</v>
      </c>
      <c r="K21" s="43"/>
      <c r="L21" s="58">
        <v>1516</v>
      </c>
      <c r="M21" s="43"/>
      <c r="N21" s="73">
        <v>12.8</v>
      </c>
    </row>
    <row r="22" spans="3:14" ht="14.5" customHeight="1" x14ac:dyDescent="0.45">
      <c r="C22" s="16" t="s">
        <v>163</v>
      </c>
      <c r="D22" s="33"/>
      <c r="E22" s="17"/>
      <c r="F22" s="33"/>
      <c r="G22" s="17"/>
      <c r="H22" s="74"/>
      <c r="J22" s="33">
        <v>2637</v>
      </c>
      <c r="K22" s="17"/>
      <c r="L22" s="33">
        <v>2455</v>
      </c>
      <c r="M22" s="17"/>
      <c r="N22" s="74">
        <v>7.5</v>
      </c>
    </row>
    <row r="23" spans="3:14" ht="14.5" customHeight="1" x14ac:dyDescent="0.45">
      <c r="C23" s="10"/>
      <c r="D23" s="58"/>
      <c r="E23" s="14"/>
      <c r="F23" s="58"/>
      <c r="G23" s="14"/>
      <c r="H23" s="14"/>
      <c r="J23" s="58"/>
      <c r="K23" s="14"/>
      <c r="L23" s="58"/>
      <c r="M23" s="14"/>
      <c r="N23" s="14"/>
    </row>
    <row r="24" spans="3:14" ht="14.5" customHeight="1" x14ac:dyDescent="0.45">
      <c r="C24" s="10" t="s">
        <v>164</v>
      </c>
      <c r="D24" s="58"/>
      <c r="E24" s="43"/>
      <c r="F24" s="66"/>
      <c r="G24" s="43"/>
      <c r="H24" s="70"/>
      <c r="J24" s="58"/>
      <c r="K24" s="43"/>
      <c r="L24" s="66"/>
      <c r="M24" s="43"/>
      <c r="N24" s="70"/>
    </row>
    <row r="25" spans="3:14" ht="14.5" customHeight="1" x14ac:dyDescent="0.45">
      <c r="C25" s="10" t="s">
        <v>89</v>
      </c>
      <c r="D25" s="34">
        <v>80</v>
      </c>
      <c r="E25" s="14"/>
      <c r="F25" s="34">
        <v>84</v>
      </c>
      <c r="G25" s="43"/>
      <c r="H25" s="72">
        <v>-4.8</v>
      </c>
      <c r="J25" s="34"/>
      <c r="K25" s="14"/>
      <c r="L25" s="34"/>
      <c r="M25" s="43"/>
      <c r="N25" s="72"/>
    </row>
    <row r="26" spans="3:14" ht="14.5" customHeight="1" x14ac:dyDescent="0.45">
      <c r="C26" s="10" t="s">
        <v>90</v>
      </c>
      <c r="D26" s="34">
        <v>241</v>
      </c>
      <c r="E26" s="14"/>
      <c r="F26" s="34">
        <v>319</v>
      </c>
      <c r="G26" s="14"/>
      <c r="H26" s="59">
        <v>-24.5</v>
      </c>
      <c r="J26" s="34"/>
      <c r="K26" s="14"/>
      <c r="L26" s="34"/>
      <c r="M26" s="14"/>
      <c r="N26" s="59"/>
    </row>
    <row r="27" spans="3:14" ht="14.5" customHeight="1" x14ac:dyDescent="0.45">
      <c r="C27" s="16" t="s">
        <v>91</v>
      </c>
      <c r="D27" s="33">
        <v>365</v>
      </c>
      <c r="E27" s="17"/>
      <c r="F27" s="33">
        <v>431</v>
      </c>
      <c r="G27" s="46"/>
      <c r="H27" s="74">
        <v>-15.3</v>
      </c>
      <c r="J27" s="33"/>
      <c r="K27" s="17"/>
      <c r="L27" s="33"/>
      <c r="M27" s="46"/>
      <c r="N27" s="74"/>
    </row>
    <row r="28" spans="3:14" ht="14.5" customHeight="1" x14ac:dyDescent="0.45">
      <c r="C28" s="10"/>
      <c r="D28" s="58"/>
      <c r="E28" s="14"/>
      <c r="F28" s="58"/>
      <c r="G28" s="14"/>
      <c r="H28" s="59"/>
      <c r="J28" s="58"/>
      <c r="K28" s="14"/>
      <c r="L28" s="58"/>
      <c r="M28" s="14"/>
      <c r="N28" s="59"/>
    </row>
    <row r="29" spans="3:14" ht="14.5" customHeight="1" x14ac:dyDescent="0.45">
      <c r="C29" s="10" t="s">
        <v>95</v>
      </c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3:14" ht="14.5" customHeight="1" thickBot="1" x14ac:dyDescent="0.5">
      <c r="C30" s="212" t="s">
        <v>92</v>
      </c>
      <c r="D30" s="213">
        <v>1131.0999999999999</v>
      </c>
      <c r="E30" s="213"/>
      <c r="F30" s="213">
        <v>1173.4000000000001</v>
      </c>
      <c r="G30" s="213"/>
      <c r="H30" s="214">
        <v>-3.6</v>
      </c>
      <c r="J30" s="213">
        <v>1174.5</v>
      </c>
      <c r="K30" s="213"/>
      <c r="L30" s="213">
        <v>1216.9000000000001</v>
      </c>
      <c r="M30" s="213"/>
      <c r="N30" s="214">
        <v>-3.5</v>
      </c>
    </row>
    <row r="32" spans="3:14" ht="14.5" customHeight="1" x14ac:dyDescent="0.45">
      <c r="C32" s="248" t="s">
        <v>159</v>
      </c>
      <c r="D32" s="248"/>
      <c r="E32" s="248"/>
      <c r="F32" s="248"/>
      <c r="G32" s="248"/>
      <c r="H32" s="248"/>
      <c r="I32" s="248"/>
      <c r="J32" s="248"/>
      <c r="K32" s="248"/>
      <c r="L32" s="248"/>
      <c r="M32" s="248"/>
    </row>
  </sheetData>
  <mergeCells count="4">
    <mergeCell ref="B2:B3"/>
    <mergeCell ref="D5:H5"/>
    <mergeCell ref="J5:N5"/>
    <mergeCell ref="C32:M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C6F-43F7-4B29-B0E1-4EAF2B84D55F}">
  <dimension ref="B2:N33"/>
  <sheetViews>
    <sheetView showGridLines="0" zoomScale="50" zoomScaleNormal="50" workbookViewId="0">
      <selection activeCell="B2" sqref="B2:N32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53"/>
      <c r="C2" s="4" t="s">
        <v>97</v>
      </c>
    </row>
    <row r="3" spans="2:14" ht="18" customHeight="1" x14ac:dyDescent="0.45">
      <c r="B3" s="253"/>
      <c r="C3" s="5" t="s">
        <v>23</v>
      </c>
    </row>
    <row r="5" spans="2:14" ht="20" customHeight="1" x14ac:dyDescent="0.45">
      <c r="D5" s="254" t="s">
        <v>167</v>
      </c>
      <c r="E5" s="254"/>
      <c r="F5" s="254"/>
      <c r="G5" s="254"/>
      <c r="H5" s="254"/>
      <c r="J5" s="254" t="s">
        <v>168</v>
      </c>
      <c r="K5" s="254"/>
      <c r="L5" s="254"/>
      <c r="M5" s="254"/>
      <c r="N5" s="254"/>
    </row>
    <row r="6" spans="2:14" ht="30" customHeight="1" thickBot="1" x14ac:dyDescent="0.5">
      <c r="C6" s="215"/>
      <c r="D6" s="216">
        <v>2023</v>
      </c>
      <c r="E6" s="216" t="s">
        <v>24</v>
      </c>
      <c r="F6" s="216">
        <v>2022</v>
      </c>
      <c r="G6" s="216" t="s">
        <v>24</v>
      </c>
      <c r="H6" s="216" t="s">
        <v>0</v>
      </c>
      <c r="J6" s="216">
        <v>2023</v>
      </c>
      <c r="K6" s="216" t="s">
        <v>24</v>
      </c>
      <c r="L6" s="216">
        <v>2022</v>
      </c>
      <c r="M6" s="216" t="s">
        <v>24</v>
      </c>
      <c r="N6" s="216" t="s">
        <v>0</v>
      </c>
    </row>
    <row r="7" spans="2:14" ht="14.5" customHeight="1" x14ac:dyDescent="0.45">
      <c r="C7" s="10" t="s">
        <v>21</v>
      </c>
      <c r="D7" s="58">
        <v>15782</v>
      </c>
      <c r="E7" s="59">
        <v>100</v>
      </c>
      <c r="F7" s="58">
        <v>13823</v>
      </c>
      <c r="G7" s="59">
        <v>100</v>
      </c>
      <c r="H7" s="59">
        <v>14.2</v>
      </c>
      <c r="J7" s="58">
        <v>43378</v>
      </c>
      <c r="K7" s="59">
        <v>100</v>
      </c>
      <c r="L7" s="58">
        <v>37938</v>
      </c>
      <c r="M7" s="59">
        <v>100</v>
      </c>
      <c r="N7" s="59">
        <v>14.3</v>
      </c>
    </row>
    <row r="8" spans="2:14" ht="14.5" customHeight="1" x14ac:dyDescent="0.45">
      <c r="C8" s="16" t="s">
        <v>1</v>
      </c>
      <c r="D8" s="60">
        <v>13831</v>
      </c>
      <c r="E8" s="61">
        <v>87.6</v>
      </c>
      <c r="F8" s="60">
        <v>12052</v>
      </c>
      <c r="G8" s="61">
        <v>87.2</v>
      </c>
      <c r="H8" s="61">
        <v>14.8</v>
      </c>
      <c r="J8" s="60">
        <v>38056</v>
      </c>
      <c r="K8" s="61">
        <v>87.7</v>
      </c>
      <c r="L8" s="60">
        <v>33203</v>
      </c>
      <c r="M8" s="61">
        <v>87.5</v>
      </c>
      <c r="N8" s="61">
        <v>14.6</v>
      </c>
    </row>
    <row r="9" spans="2:14" ht="14.5" customHeight="1" x14ac:dyDescent="0.45">
      <c r="C9" s="44" t="s">
        <v>2</v>
      </c>
      <c r="D9" s="62">
        <v>1951</v>
      </c>
      <c r="E9" s="63">
        <v>12.4</v>
      </c>
      <c r="F9" s="62">
        <v>1771</v>
      </c>
      <c r="G9" s="63">
        <v>12.8</v>
      </c>
      <c r="H9" s="63">
        <v>10.199999999999999</v>
      </c>
      <c r="J9" s="62">
        <v>5322</v>
      </c>
      <c r="K9" s="63">
        <v>12.3</v>
      </c>
      <c r="L9" s="62">
        <v>4735</v>
      </c>
      <c r="M9" s="63">
        <v>12.5</v>
      </c>
      <c r="N9" s="63">
        <v>12.4</v>
      </c>
    </row>
    <row r="10" spans="2:14" ht="14.5" customHeight="1" x14ac:dyDescent="0.45">
      <c r="C10" s="10" t="s">
        <v>25</v>
      </c>
      <c r="D10" s="58">
        <v>70</v>
      </c>
      <c r="E10" s="59">
        <v>0.4</v>
      </c>
      <c r="F10" s="58">
        <v>58</v>
      </c>
      <c r="G10" s="59">
        <v>0.4</v>
      </c>
      <c r="H10" s="59">
        <v>20.7</v>
      </c>
      <c r="J10" s="58">
        <v>199</v>
      </c>
      <c r="K10" s="59">
        <v>0.5</v>
      </c>
      <c r="L10" s="58">
        <v>148</v>
      </c>
      <c r="M10" s="59">
        <v>0.4</v>
      </c>
      <c r="N10" s="59">
        <v>34.5</v>
      </c>
    </row>
    <row r="11" spans="2:14" ht="14.5" customHeight="1" x14ac:dyDescent="0.45">
      <c r="C11" s="10" t="s">
        <v>26</v>
      </c>
      <c r="D11" s="58">
        <v>1152</v>
      </c>
      <c r="E11" s="59">
        <v>7.4</v>
      </c>
      <c r="F11" s="58">
        <v>1029</v>
      </c>
      <c r="G11" s="59">
        <v>7.4</v>
      </c>
      <c r="H11" s="59">
        <v>12</v>
      </c>
      <c r="J11" s="58">
        <v>3303</v>
      </c>
      <c r="K11" s="59">
        <v>7.6</v>
      </c>
      <c r="L11" s="58">
        <v>2963</v>
      </c>
      <c r="M11" s="59">
        <v>7.8</v>
      </c>
      <c r="N11" s="59">
        <v>11.5</v>
      </c>
    </row>
    <row r="12" spans="2:14" ht="14.5" customHeight="1" x14ac:dyDescent="0.45">
      <c r="C12" s="16" t="s">
        <v>83</v>
      </c>
      <c r="D12" s="60">
        <v>19</v>
      </c>
      <c r="E12" s="61">
        <v>0.1</v>
      </c>
      <c r="F12" s="60">
        <v>-3</v>
      </c>
      <c r="G12" s="61" t="s">
        <v>128</v>
      </c>
      <c r="H12" s="61" t="s">
        <v>127</v>
      </c>
      <c r="J12" s="60">
        <v>19</v>
      </c>
      <c r="K12" s="61" t="s">
        <v>128</v>
      </c>
      <c r="L12" s="60">
        <v>-12</v>
      </c>
      <c r="M12" s="61" t="s">
        <v>128</v>
      </c>
      <c r="N12" s="61" t="s">
        <v>127</v>
      </c>
    </row>
    <row r="13" spans="2:14" ht="14.5" customHeight="1" x14ac:dyDescent="0.45">
      <c r="C13" s="44" t="s">
        <v>18</v>
      </c>
      <c r="D13" s="62">
        <v>710</v>
      </c>
      <c r="E13" s="63">
        <v>4.5</v>
      </c>
      <c r="F13" s="62">
        <v>687</v>
      </c>
      <c r="G13" s="63">
        <v>5</v>
      </c>
      <c r="H13" s="63">
        <v>3.3</v>
      </c>
      <c r="J13" s="62">
        <v>1801</v>
      </c>
      <c r="K13" s="63">
        <v>4.2</v>
      </c>
      <c r="L13" s="62">
        <v>1636</v>
      </c>
      <c r="M13" s="63">
        <v>4.3</v>
      </c>
      <c r="N13" s="63">
        <v>10.1</v>
      </c>
    </row>
    <row r="14" spans="2:14" ht="14.5" customHeight="1" x14ac:dyDescent="0.45">
      <c r="C14" s="10" t="s">
        <v>19</v>
      </c>
      <c r="D14" s="58">
        <v>285</v>
      </c>
      <c r="E14" s="59">
        <v>1.8</v>
      </c>
      <c r="F14" s="58">
        <v>266</v>
      </c>
      <c r="G14" s="59">
        <v>1.9</v>
      </c>
      <c r="H14" s="59">
        <v>7.1</v>
      </c>
      <c r="J14" s="58">
        <v>844</v>
      </c>
      <c r="K14" s="59">
        <v>1.9</v>
      </c>
      <c r="L14" s="58">
        <v>784</v>
      </c>
      <c r="M14" s="59">
        <v>2.1</v>
      </c>
      <c r="N14" s="59">
        <v>7.7</v>
      </c>
    </row>
    <row r="15" spans="2:14" ht="14.5" customHeight="1" x14ac:dyDescent="0.45">
      <c r="C15" s="16" t="s">
        <v>20</v>
      </c>
      <c r="D15" s="60">
        <v>31</v>
      </c>
      <c r="E15" s="61">
        <v>0.2</v>
      </c>
      <c r="F15" s="60">
        <v>7</v>
      </c>
      <c r="G15" s="61" t="s">
        <v>128</v>
      </c>
      <c r="H15" s="61" t="s">
        <v>127</v>
      </c>
      <c r="J15" s="60">
        <v>60</v>
      </c>
      <c r="K15" s="61">
        <v>0.1</v>
      </c>
      <c r="L15" s="60">
        <v>31</v>
      </c>
      <c r="M15" s="61">
        <v>0.1</v>
      </c>
      <c r="N15" s="61">
        <v>93.5</v>
      </c>
    </row>
    <row r="16" spans="2:14" ht="14.5" customHeight="1" x14ac:dyDescent="0.45">
      <c r="C16" s="45" t="s">
        <v>182</v>
      </c>
      <c r="D16" s="64">
        <v>1026</v>
      </c>
      <c r="E16" s="65">
        <v>6.5</v>
      </c>
      <c r="F16" s="64">
        <v>960</v>
      </c>
      <c r="G16" s="65">
        <v>6.9</v>
      </c>
      <c r="H16" s="65">
        <v>6.9</v>
      </c>
      <c r="J16" s="64">
        <v>2705</v>
      </c>
      <c r="K16" s="65">
        <v>6.2</v>
      </c>
      <c r="L16" s="64">
        <v>2451</v>
      </c>
      <c r="M16" s="65">
        <v>6.5</v>
      </c>
      <c r="N16" s="65">
        <v>10.4</v>
      </c>
    </row>
    <row r="17" spans="3:14" ht="14.5" customHeight="1" thickBot="1" x14ac:dyDescent="0.5">
      <c r="C17" s="217" t="s">
        <v>27</v>
      </c>
      <c r="D17" s="218">
        <v>48</v>
      </c>
      <c r="E17" s="219"/>
      <c r="F17" s="218">
        <v>22</v>
      </c>
      <c r="G17" s="220"/>
      <c r="H17" s="221">
        <v>115.7</v>
      </c>
      <c r="J17" s="218">
        <v>116</v>
      </c>
      <c r="K17" s="219"/>
      <c r="L17" s="218">
        <v>58</v>
      </c>
      <c r="M17" s="220"/>
      <c r="N17" s="221">
        <v>98.7</v>
      </c>
    </row>
    <row r="18" spans="3:14" ht="14.5" customHeight="1" x14ac:dyDescent="0.45">
      <c r="C18" s="10"/>
      <c r="D18" s="66"/>
      <c r="E18" s="66"/>
      <c r="F18" s="66"/>
      <c r="G18" s="67"/>
      <c r="H18" s="68"/>
      <c r="J18" s="66"/>
      <c r="K18" s="66"/>
      <c r="L18" s="66"/>
      <c r="M18" s="67"/>
      <c r="N18" s="68"/>
    </row>
    <row r="19" spans="3:14" ht="25" customHeight="1" x14ac:dyDescent="0.45">
      <c r="C19" s="222" t="s">
        <v>98</v>
      </c>
      <c r="D19" s="69"/>
      <c r="E19" s="30"/>
      <c r="F19" s="66"/>
      <c r="G19" s="43"/>
      <c r="H19" s="43"/>
      <c r="J19" s="69"/>
      <c r="K19" s="30"/>
      <c r="L19" s="66"/>
      <c r="M19" s="43"/>
      <c r="N19" s="43"/>
    </row>
    <row r="20" spans="3:14" ht="14.5" customHeight="1" x14ac:dyDescent="0.45">
      <c r="C20" s="55" t="s">
        <v>101</v>
      </c>
      <c r="D20" s="56"/>
      <c r="E20" s="57"/>
      <c r="F20" s="56"/>
      <c r="G20" s="17"/>
      <c r="H20" s="61"/>
      <c r="J20" s="56">
        <v>571</v>
      </c>
      <c r="K20" s="57"/>
      <c r="L20" s="56">
        <v>568</v>
      </c>
      <c r="M20" s="17"/>
      <c r="N20" s="61">
        <v>0.5</v>
      </c>
    </row>
    <row r="21" spans="3:14" ht="14.5" customHeight="1" x14ac:dyDescent="0.45">
      <c r="C21" s="10" t="s">
        <v>123</v>
      </c>
      <c r="D21" s="58"/>
      <c r="E21" s="43"/>
      <c r="F21" s="66"/>
      <c r="G21" s="43"/>
      <c r="H21" s="70"/>
      <c r="J21" s="58"/>
      <c r="K21" s="43"/>
      <c r="L21" s="66"/>
      <c r="M21" s="43"/>
      <c r="N21" s="70"/>
    </row>
    <row r="22" spans="3:14" ht="14.5" customHeight="1" x14ac:dyDescent="0.45">
      <c r="C22" s="10" t="s">
        <v>89</v>
      </c>
      <c r="D22" s="34">
        <v>1</v>
      </c>
      <c r="E22" s="14"/>
      <c r="F22" s="34">
        <v>-1</v>
      </c>
      <c r="G22" s="43"/>
      <c r="H22" s="59" t="s">
        <v>165</v>
      </c>
      <c r="J22" s="34"/>
      <c r="K22" s="14"/>
      <c r="L22" s="34"/>
      <c r="M22" s="43"/>
      <c r="N22" s="59"/>
    </row>
    <row r="23" spans="3:14" ht="14.5" customHeight="1" x14ac:dyDescent="0.45">
      <c r="C23" s="10" t="s">
        <v>90</v>
      </c>
      <c r="D23" s="34">
        <v>3</v>
      </c>
      <c r="E23" s="14"/>
      <c r="F23" s="34">
        <v>1</v>
      </c>
      <c r="G23" s="14"/>
      <c r="H23" s="59" t="s">
        <v>165</v>
      </c>
      <c r="J23" s="34"/>
      <c r="K23" s="14"/>
      <c r="L23" s="34"/>
      <c r="M23" s="14"/>
      <c r="N23" s="59"/>
    </row>
    <row r="24" spans="3:14" ht="14.5" customHeight="1" x14ac:dyDescent="0.45">
      <c r="C24" s="16" t="s">
        <v>91</v>
      </c>
      <c r="D24" s="33">
        <v>3</v>
      </c>
      <c r="E24" s="17"/>
      <c r="F24" s="33">
        <v>2</v>
      </c>
      <c r="G24" s="46"/>
      <c r="H24" s="61">
        <v>50</v>
      </c>
      <c r="J24" s="33"/>
      <c r="K24" s="17"/>
      <c r="L24" s="33"/>
      <c r="M24" s="46"/>
      <c r="N24" s="61"/>
    </row>
    <row r="25" spans="3:14" ht="14.5" customHeight="1" x14ac:dyDescent="0.45">
      <c r="C25" s="10"/>
      <c r="D25" s="71"/>
      <c r="E25" s="59"/>
      <c r="F25" s="71"/>
      <c r="G25" s="43"/>
      <c r="H25" s="59"/>
      <c r="J25" s="71"/>
      <c r="K25" s="59"/>
      <c r="L25" s="71"/>
      <c r="M25" s="43"/>
      <c r="N25" s="59"/>
    </row>
    <row r="26" spans="3:14" ht="14.5" customHeight="1" x14ac:dyDescent="0.45">
      <c r="C26" s="16" t="s">
        <v>99</v>
      </c>
      <c r="D26" s="33">
        <v>616</v>
      </c>
      <c r="E26" s="17"/>
      <c r="F26" s="33">
        <v>613</v>
      </c>
      <c r="G26" s="46"/>
      <c r="H26" s="61">
        <v>0.6</v>
      </c>
      <c r="J26" s="33">
        <v>1840</v>
      </c>
      <c r="K26" s="17"/>
      <c r="L26" s="33">
        <v>1755</v>
      </c>
      <c r="M26" s="46"/>
      <c r="N26" s="61">
        <v>4.8</v>
      </c>
    </row>
    <row r="27" spans="3:14" ht="14.5" customHeight="1" x14ac:dyDescent="0.45">
      <c r="C27" s="10"/>
      <c r="D27" s="58"/>
      <c r="E27" s="14"/>
      <c r="F27" s="58"/>
      <c r="G27" s="14"/>
      <c r="H27" s="59"/>
      <c r="J27" s="58"/>
      <c r="K27" s="14"/>
      <c r="L27" s="58"/>
      <c r="M27" s="14"/>
      <c r="N27" s="59"/>
    </row>
    <row r="28" spans="3:14" ht="14.5" customHeight="1" x14ac:dyDescent="0.45">
      <c r="C28" s="10" t="s">
        <v>102</v>
      </c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3:14" ht="14.5" customHeight="1" x14ac:dyDescent="0.45">
      <c r="C29" s="10" t="s">
        <v>92</v>
      </c>
      <c r="D29" s="59">
        <v>8236.9</v>
      </c>
      <c r="E29" s="59"/>
      <c r="F29" s="59">
        <v>7617.6</v>
      </c>
      <c r="G29" s="14"/>
      <c r="H29" s="59">
        <v>8.1</v>
      </c>
      <c r="J29" s="59">
        <v>7430.3</v>
      </c>
      <c r="K29" s="59"/>
      <c r="L29" s="59">
        <v>6826.7</v>
      </c>
      <c r="M29" s="14"/>
      <c r="N29" s="59">
        <v>8.8000000000000007</v>
      </c>
    </row>
    <row r="30" spans="3:14" ht="14.5" customHeight="1" x14ac:dyDescent="0.45">
      <c r="C30" s="10" t="s">
        <v>124</v>
      </c>
      <c r="D30" s="59">
        <v>391.7</v>
      </c>
      <c r="E30" s="59"/>
      <c r="F30" s="59">
        <v>376.8</v>
      </c>
      <c r="G30" s="14"/>
      <c r="H30" s="59">
        <v>4</v>
      </c>
      <c r="J30" s="59">
        <v>358.7</v>
      </c>
      <c r="K30" s="59"/>
      <c r="L30" s="59">
        <v>342.2</v>
      </c>
      <c r="M30" s="14"/>
      <c r="N30" s="59">
        <v>4.8</v>
      </c>
    </row>
    <row r="31" spans="3:14" ht="14.5" customHeight="1" thickBot="1" x14ac:dyDescent="0.5">
      <c r="C31" s="223" t="s">
        <v>103</v>
      </c>
      <c r="D31" s="224">
        <v>21</v>
      </c>
      <c r="E31" s="224"/>
      <c r="F31" s="224">
        <v>20.2</v>
      </c>
      <c r="G31" s="225"/>
      <c r="H31" s="224">
        <v>4</v>
      </c>
      <c r="J31" s="224">
        <v>20.8</v>
      </c>
      <c r="K31" s="224"/>
      <c r="L31" s="224">
        <v>20</v>
      </c>
      <c r="M31" s="225"/>
      <c r="N31" s="224">
        <v>3.8</v>
      </c>
    </row>
    <row r="33" spans="3:13" ht="14.5" customHeight="1" x14ac:dyDescent="0.45">
      <c r="C33" s="248" t="s">
        <v>100</v>
      </c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4">
    <mergeCell ref="B2:B3"/>
    <mergeCell ref="D5:H5"/>
    <mergeCell ref="J5:N5"/>
    <mergeCell ref="C33:M3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7C57-6CDB-4B64-B522-7FB07FE0CE8F}">
  <dimension ref="B2:N26"/>
  <sheetViews>
    <sheetView showGridLines="0" zoomScale="60" zoomScaleNormal="60" workbookViewId="0">
      <selection activeCell="B2" sqref="B2:N25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55"/>
      <c r="C2" s="4" t="s">
        <v>105</v>
      </c>
    </row>
    <row r="3" spans="2:14" ht="18" customHeight="1" x14ac:dyDescent="0.45">
      <c r="B3" s="255"/>
      <c r="C3" s="5" t="s">
        <v>23</v>
      </c>
    </row>
    <row r="5" spans="2:14" ht="20" customHeight="1" x14ac:dyDescent="0.45">
      <c r="D5" s="256" t="s">
        <v>167</v>
      </c>
      <c r="E5" s="256"/>
      <c r="F5" s="256"/>
      <c r="G5" s="256"/>
      <c r="H5" s="256"/>
      <c r="J5" s="256" t="s">
        <v>168</v>
      </c>
      <c r="K5" s="256"/>
      <c r="L5" s="256"/>
      <c r="M5" s="256"/>
      <c r="N5" s="256"/>
    </row>
    <row r="6" spans="2:14" ht="30" customHeight="1" thickBot="1" x14ac:dyDescent="0.5">
      <c r="C6" s="226"/>
      <c r="D6" s="227">
        <v>2023</v>
      </c>
      <c r="E6" s="227" t="s">
        <v>24</v>
      </c>
      <c r="F6" s="227">
        <v>2022</v>
      </c>
      <c r="G6" s="227" t="s">
        <v>24</v>
      </c>
      <c r="H6" s="227" t="s">
        <v>0</v>
      </c>
      <c r="J6" s="227">
        <v>2023</v>
      </c>
      <c r="K6" s="227" t="s">
        <v>24</v>
      </c>
      <c r="L6" s="227">
        <v>2022</v>
      </c>
      <c r="M6" s="227" t="s">
        <v>24</v>
      </c>
      <c r="N6" s="227" t="s">
        <v>0</v>
      </c>
    </row>
    <row r="7" spans="2:14" ht="14.5" customHeight="1" x14ac:dyDescent="0.45">
      <c r="C7" s="10" t="s">
        <v>21</v>
      </c>
      <c r="D7" s="58">
        <v>62853</v>
      </c>
      <c r="E7" s="59">
        <v>100</v>
      </c>
      <c r="F7" s="58">
        <v>57093</v>
      </c>
      <c r="G7" s="59">
        <v>100</v>
      </c>
      <c r="H7" s="59">
        <v>10.1</v>
      </c>
      <c r="J7" s="58">
        <v>181376</v>
      </c>
      <c r="K7" s="59">
        <v>100</v>
      </c>
      <c r="L7" s="58">
        <v>166042</v>
      </c>
      <c r="M7" s="59">
        <v>100</v>
      </c>
      <c r="N7" s="59">
        <v>9.1999999999999993</v>
      </c>
    </row>
    <row r="8" spans="2:14" ht="14.5" customHeight="1" x14ac:dyDescent="0.45">
      <c r="C8" s="16" t="s">
        <v>1</v>
      </c>
      <c r="D8" s="60">
        <v>34005</v>
      </c>
      <c r="E8" s="61">
        <v>54.1</v>
      </c>
      <c r="F8" s="60">
        <v>31702</v>
      </c>
      <c r="G8" s="61">
        <v>55.5</v>
      </c>
      <c r="H8" s="61">
        <v>7.3</v>
      </c>
      <c r="J8" s="60">
        <v>99926</v>
      </c>
      <c r="K8" s="61">
        <v>55.1</v>
      </c>
      <c r="L8" s="60">
        <v>92573</v>
      </c>
      <c r="M8" s="61">
        <v>55.8</v>
      </c>
      <c r="N8" s="61">
        <v>7.9</v>
      </c>
    </row>
    <row r="9" spans="2:14" ht="14.5" customHeight="1" x14ac:dyDescent="0.45">
      <c r="C9" s="44" t="s">
        <v>2</v>
      </c>
      <c r="D9" s="62">
        <v>28848</v>
      </c>
      <c r="E9" s="63">
        <v>45.9</v>
      </c>
      <c r="F9" s="62">
        <v>25392</v>
      </c>
      <c r="G9" s="63">
        <v>44.5</v>
      </c>
      <c r="H9" s="63">
        <v>13.6</v>
      </c>
      <c r="J9" s="62">
        <v>81451</v>
      </c>
      <c r="K9" s="63">
        <v>44.9</v>
      </c>
      <c r="L9" s="62">
        <v>73469</v>
      </c>
      <c r="M9" s="63">
        <v>44.2</v>
      </c>
      <c r="N9" s="63">
        <v>10.9</v>
      </c>
    </row>
    <row r="10" spans="2:14" ht="14.5" customHeight="1" x14ac:dyDescent="0.45">
      <c r="C10" s="10" t="s">
        <v>25</v>
      </c>
      <c r="D10" s="58">
        <v>3239</v>
      </c>
      <c r="E10" s="59">
        <v>5.2</v>
      </c>
      <c r="F10" s="58">
        <v>2895</v>
      </c>
      <c r="G10" s="59">
        <v>5.0999999999999996</v>
      </c>
      <c r="H10" s="59">
        <v>11.9</v>
      </c>
      <c r="J10" s="58">
        <v>9824</v>
      </c>
      <c r="K10" s="59">
        <v>5.4</v>
      </c>
      <c r="L10" s="58">
        <v>8238</v>
      </c>
      <c r="M10" s="59">
        <v>5</v>
      </c>
      <c r="N10" s="59">
        <v>19.3</v>
      </c>
    </row>
    <row r="11" spans="2:14" ht="14.5" customHeight="1" x14ac:dyDescent="0.45">
      <c r="C11" s="10" t="s">
        <v>26</v>
      </c>
      <c r="D11" s="58">
        <v>16731</v>
      </c>
      <c r="E11" s="59">
        <v>26.5</v>
      </c>
      <c r="F11" s="58">
        <v>15038</v>
      </c>
      <c r="G11" s="59">
        <v>26.4</v>
      </c>
      <c r="H11" s="59">
        <v>11.3</v>
      </c>
      <c r="J11" s="58">
        <v>46676</v>
      </c>
      <c r="K11" s="59">
        <v>25.8</v>
      </c>
      <c r="L11" s="58">
        <v>43052</v>
      </c>
      <c r="M11" s="59">
        <v>25.8</v>
      </c>
      <c r="N11" s="59">
        <v>8.4</v>
      </c>
    </row>
    <row r="12" spans="2:14" ht="14.5" customHeight="1" x14ac:dyDescent="0.45">
      <c r="C12" s="16" t="s">
        <v>83</v>
      </c>
      <c r="D12" s="60">
        <v>418</v>
      </c>
      <c r="E12" s="61">
        <v>0.7</v>
      </c>
      <c r="F12" s="60">
        <v>124</v>
      </c>
      <c r="G12" s="61">
        <v>0.2</v>
      </c>
      <c r="H12" s="61" t="s">
        <v>127</v>
      </c>
      <c r="J12" s="60">
        <v>235</v>
      </c>
      <c r="K12" s="61">
        <v>0.1</v>
      </c>
      <c r="L12" s="60">
        <v>298</v>
      </c>
      <c r="M12" s="61">
        <v>0.2</v>
      </c>
      <c r="N12" s="61">
        <v>-21.1</v>
      </c>
    </row>
    <row r="13" spans="2:14" ht="14.5" customHeight="1" x14ac:dyDescent="0.45">
      <c r="C13" s="44" t="s">
        <v>18</v>
      </c>
      <c r="D13" s="62">
        <v>8460</v>
      </c>
      <c r="E13" s="63">
        <v>13.5</v>
      </c>
      <c r="F13" s="62">
        <v>7335</v>
      </c>
      <c r="G13" s="63">
        <v>12.8</v>
      </c>
      <c r="H13" s="63">
        <v>15.3</v>
      </c>
      <c r="J13" s="62">
        <v>24716</v>
      </c>
      <c r="K13" s="63">
        <v>13.6</v>
      </c>
      <c r="L13" s="62">
        <v>21881</v>
      </c>
      <c r="M13" s="63">
        <v>13.2</v>
      </c>
      <c r="N13" s="63">
        <v>13</v>
      </c>
    </row>
    <row r="14" spans="2:14" ht="14.5" customHeight="1" x14ac:dyDescent="0.45">
      <c r="C14" s="10" t="s">
        <v>19</v>
      </c>
      <c r="D14" s="58">
        <v>2468</v>
      </c>
      <c r="E14" s="59">
        <v>3.9</v>
      </c>
      <c r="F14" s="58">
        <v>2515</v>
      </c>
      <c r="G14" s="59">
        <v>4.4000000000000004</v>
      </c>
      <c r="H14" s="59">
        <v>-1.9</v>
      </c>
      <c r="J14" s="58">
        <v>7179</v>
      </c>
      <c r="K14" s="59">
        <v>4</v>
      </c>
      <c r="L14" s="58">
        <v>7287</v>
      </c>
      <c r="M14" s="59">
        <v>4.4000000000000004</v>
      </c>
      <c r="N14" s="59">
        <v>-1.5</v>
      </c>
    </row>
    <row r="15" spans="2:14" ht="14.5" customHeight="1" x14ac:dyDescent="0.45">
      <c r="C15" s="16" t="s">
        <v>20</v>
      </c>
      <c r="D15" s="60">
        <v>912</v>
      </c>
      <c r="E15" s="61">
        <v>1.4</v>
      </c>
      <c r="F15" s="60">
        <v>776</v>
      </c>
      <c r="G15" s="61">
        <v>1.4</v>
      </c>
      <c r="H15" s="61">
        <v>17.5</v>
      </c>
      <c r="J15" s="60">
        <v>1851</v>
      </c>
      <c r="K15" s="61">
        <v>1</v>
      </c>
      <c r="L15" s="60">
        <v>1983</v>
      </c>
      <c r="M15" s="61">
        <v>1.2</v>
      </c>
      <c r="N15" s="61">
        <v>-6.7</v>
      </c>
    </row>
    <row r="16" spans="2:14" ht="14.5" customHeight="1" x14ac:dyDescent="0.45">
      <c r="C16" s="45" t="s">
        <v>182</v>
      </c>
      <c r="D16" s="64">
        <v>11840</v>
      </c>
      <c r="E16" s="65">
        <v>18.8</v>
      </c>
      <c r="F16" s="64">
        <v>10626</v>
      </c>
      <c r="G16" s="65">
        <v>18.600000000000001</v>
      </c>
      <c r="H16" s="65">
        <v>11.4</v>
      </c>
      <c r="J16" s="64">
        <v>33746</v>
      </c>
      <c r="K16" s="65">
        <v>18.600000000000001</v>
      </c>
      <c r="L16" s="64">
        <v>31151</v>
      </c>
      <c r="M16" s="65">
        <v>18.8</v>
      </c>
      <c r="N16" s="65">
        <v>8.3000000000000007</v>
      </c>
    </row>
    <row r="17" spans="3:14" ht="14.5" customHeight="1" thickBot="1" x14ac:dyDescent="0.5">
      <c r="C17" s="228" t="s">
        <v>27</v>
      </c>
      <c r="D17" s="229">
        <v>4964</v>
      </c>
      <c r="E17" s="230"/>
      <c r="F17" s="229">
        <v>4034</v>
      </c>
      <c r="G17" s="230"/>
      <c r="H17" s="231">
        <v>23.1</v>
      </c>
      <c r="J17" s="229">
        <v>11713</v>
      </c>
      <c r="K17" s="230"/>
      <c r="L17" s="229" t="s">
        <v>128</v>
      </c>
      <c r="M17" s="230"/>
      <c r="N17" s="231" t="s">
        <v>181</v>
      </c>
    </row>
    <row r="18" spans="3:14" ht="14.5" customHeight="1" x14ac:dyDescent="0.45">
      <c r="C18" s="10"/>
      <c r="D18" s="66"/>
      <c r="E18" s="68"/>
      <c r="F18" s="66"/>
      <c r="G18" s="68"/>
      <c r="H18" s="68"/>
      <c r="J18" s="66"/>
      <c r="K18" s="68"/>
      <c r="L18" s="66"/>
      <c r="M18" s="68"/>
      <c r="N18" s="68"/>
    </row>
    <row r="19" spans="3:14" ht="25" customHeight="1" x14ac:dyDescent="0.45">
      <c r="C19" s="232" t="s">
        <v>106</v>
      </c>
      <c r="D19" s="69"/>
      <c r="E19" s="78"/>
      <c r="F19" s="66"/>
      <c r="G19" s="68"/>
      <c r="H19" s="68"/>
      <c r="J19" s="69"/>
      <c r="K19" s="78"/>
      <c r="L19" s="66"/>
      <c r="M19" s="68"/>
      <c r="N19" s="68"/>
    </row>
    <row r="20" spans="3:14" ht="14.5" customHeight="1" x14ac:dyDescent="0.45">
      <c r="C20" s="75" t="s">
        <v>107</v>
      </c>
      <c r="D20" s="76"/>
      <c r="E20" s="76"/>
      <c r="F20" s="76"/>
      <c r="G20" s="77"/>
      <c r="H20" s="77"/>
      <c r="J20" s="76"/>
      <c r="K20" s="76"/>
      <c r="L20" s="76"/>
      <c r="M20" s="77"/>
      <c r="N20" s="77"/>
    </row>
    <row r="21" spans="3:14" ht="14.5" customHeight="1" x14ac:dyDescent="0.45">
      <c r="C21" s="10" t="s">
        <v>109</v>
      </c>
      <c r="D21" s="59">
        <v>633.20000000000005</v>
      </c>
      <c r="E21" s="59">
        <v>61.3</v>
      </c>
      <c r="F21" s="59">
        <v>555.79999999999995</v>
      </c>
      <c r="G21" s="59">
        <v>60</v>
      </c>
      <c r="H21" s="59">
        <v>13.9</v>
      </c>
      <c r="J21" s="59">
        <v>1813.9</v>
      </c>
      <c r="K21" s="59">
        <v>60.6</v>
      </c>
      <c r="L21" s="59">
        <v>1640.5</v>
      </c>
      <c r="M21" s="59">
        <v>59.4</v>
      </c>
      <c r="N21" s="59">
        <v>10.6</v>
      </c>
    </row>
    <row r="22" spans="3:14" ht="14.5" customHeight="1" x14ac:dyDescent="0.45">
      <c r="C22" s="10" t="s">
        <v>110</v>
      </c>
      <c r="D22" s="59">
        <v>144</v>
      </c>
      <c r="E22" s="59">
        <v>13.9</v>
      </c>
      <c r="F22" s="59">
        <v>131.1</v>
      </c>
      <c r="G22" s="59">
        <v>14.2</v>
      </c>
      <c r="H22" s="59">
        <v>9.8000000000000007</v>
      </c>
      <c r="J22" s="59">
        <v>420.5</v>
      </c>
      <c r="K22" s="59">
        <v>14.1</v>
      </c>
      <c r="L22" s="59">
        <v>398.9</v>
      </c>
      <c r="M22" s="59">
        <v>14.5</v>
      </c>
      <c r="N22" s="59">
        <v>5.4</v>
      </c>
    </row>
    <row r="23" spans="3:14" ht="14.5" customHeight="1" x14ac:dyDescent="0.45">
      <c r="C23" s="10" t="s">
        <v>111</v>
      </c>
      <c r="D23" s="59">
        <v>255.9</v>
      </c>
      <c r="E23" s="59">
        <v>24.8</v>
      </c>
      <c r="F23" s="59">
        <v>238.9</v>
      </c>
      <c r="G23" s="59">
        <v>25.8</v>
      </c>
      <c r="H23" s="59">
        <v>7.1</v>
      </c>
      <c r="J23" s="59">
        <v>757.2</v>
      </c>
      <c r="K23" s="59">
        <v>25.3</v>
      </c>
      <c r="L23" s="59">
        <v>720.5</v>
      </c>
      <c r="M23" s="59">
        <v>26.1</v>
      </c>
      <c r="N23" s="59">
        <v>5.0999999999999996</v>
      </c>
    </row>
    <row r="24" spans="3:14" ht="14.5" customHeight="1" thickBot="1" x14ac:dyDescent="0.5">
      <c r="C24" s="233" t="s">
        <v>112</v>
      </c>
      <c r="D24" s="234">
        <v>1033.0999999999999</v>
      </c>
      <c r="E24" s="234">
        <v>100</v>
      </c>
      <c r="F24" s="234">
        <v>925.8</v>
      </c>
      <c r="G24" s="234">
        <v>100</v>
      </c>
      <c r="H24" s="234">
        <v>11.6</v>
      </c>
      <c r="J24" s="234">
        <v>2991.6</v>
      </c>
      <c r="K24" s="234">
        <v>100</v>
      </c>
      <c r="L24" s="234">
        <v>2759.9</v>
      </c>
      <c r="M24" s="234">
        <v>100</v>
      </c>
      <c r="N24" s="234">
        <v>8.4</v>
      </c>
    </row>
    <row r="26" spans="3:14" ht="14.5" customHeight="1" x14ac:dyDescent="0.45"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</row>
  </sheetData>
  <mergeCells count="4">
    <mergeCell ref="B2:B3"/>
    <mergeCell ref="C26:N26"/>
    <mergeCell ref="J5:N5"/>
    <mergeCell ref="D5:H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5791-3942-4999-BF85-B52C08AD7219}">
  <dimension ref="B2:O14"/>
  <sheetViews>
    <sheetView showGridLines="0" zoomScale="70" zoomScaleNormal="70" workbookViewId="0">
      <selection activeCell="B2" sqref="B2"/>
    </sheetView>
  </sheetViews>
  <sheetFormatPr defaultRowHeight="16.5" x14ac:dyDescent="0.45"/>
  <cols>
    <col min="1" max="1" width="3" style="1" customWidth="1"/>
    <col min="2" max="2" width="2.26953125" style="1" customWidth="1"/>
    <col min="3" max="3" width="11.453125" style="1" customWidth="1"/>
    <col min="4" max="5" width="12" style="1" customWidth="1"/>
    <col min="6" max="6" width="3" style="1" customWidth="1"/>
    <col min="7" max="8" width="12" style="1" customWidth="1"/>
    <col min="9" max="9" width="3" style="1" customWidth="1"/>
    <col min="10" max="11" width="12" style="1" customWidth="1"/>
    <col min="12" max="16" width="7.7265625" style="1" customWidth="1"/>
    <col min="17" max="16384" width="8.7265625" style="1"/>
  </cols>
  <sheetData>
    <row r="2" spans="2:15" ht="39.5" customHeight="1" x14ac:dyDescent="0.45">
      <c r="B2" s="2"/>
      <c r="C2" s="3" t="s">
        <v>113</v>
      </c>
    </row>
    <row r="4" spans="2:15" ht="20" customHeight="1" x14ac:dyDescent="0.45">
      <c r="C4" s="79"/>
      <c r="D4" s="257" t="s">
        <v>114</v>
      </c>
      <c r="E4" s="257"/>
      <c r="F4" s="80"/>
      <c r="G4" s="257" t="s">
        <v>115</v>
      </c>
      <c r="H4" s="257"/>
      <c r="I4" s="257"/>
      <c r="J4" s="257"/>
      <c r="K4" s="257"/>
    </row>
    <row r="5" spans="2:15" x14ac:dyDescent="0.45">
      <c r="C5" s="79"/>
      <c r="D5" s="89" t="s">
        <v>175</v>
      </c>
      <c r="E5" s="89" t="s">
        <v>172</v>
      </c>
      <c r="F5" s="81"/>
      <c r="G5" s="258" t="s">
        <v>174</v>
      </c>
      <c r="H5" s="258"/>
      <c r="I5" s="82"/>
      <c r="J5" s="258" t="s">
        <v>173</v>
      </c>
      <c r="K5" s="258"/>
    </row>
    <row r="6" spans="2:15" ht="17" thickBot="1" x14ac:dyDescent="0.5">
      <c r="C6" s="83"/>
      <c r="D6" s="84"/>
      <c r="E6" s="84"/>
      <c r="F6" s="84"/>
      <c r="G6" s="85" t="s">
        <v>116</v>
      </c>
      <c r="H6" s="85" t="s">
        <v>117</v>
      </c>
      <c r="I6" s="85"/>
      <c r="J6" s="85" t="s">
        <v>116</v>
      </c>
      <c r="K6" s="85" t="s">
        <v>117</v>
      </c>
    </row>
    <row r="7" spans="2:15" ht="14.5" customHeight="1" x14ac:dyDescent="0.45">
      <c r="C7" s="10" t="s">
        <v>108</v>
      </c>
      <c r="D7" s="86">
        <v>1.01E-2</v>
      </c>
      <c r="E7" s="86">
        <v>4.4400000000000002E-2</v>
      </c>
      <c r="F7" s="14"/>
      <c r="G7" s="121">
        <v>17.62</v>
      </c>
      <c r="H7" s="123">
        <v>1</v>
      </c>
      <c r="I7" s="14"/>
      <c r="J7" s="121">
        <v>20.309999999999999</v>
      </c>
      <c r="K7" s="123">
        <v>1</v>
      </c>
    </row>
    <row r="8" spans="2:15" ht="14.5" customHeight="1" x14ac:dyDescent="0.45">
      <c r="C8" s="10" t="s">
        <v>118</v>
      </c>
      <c r="D8" s="86">
        <v>1.2E-2</v>
      </c>
      <c r="E8" s="86">
        <v>0.1149</v>
      </c>
      <c r="F8" s="14"/>
      <c r="G8" s="121">
        <v>4053.76</v>
      </c>
      <c r="H8" s="123">
        <v>4.3E-3</v>
      </c>
      <c r="I8" s="14"/>
      <c r="J8" s="121">
        <v>4532.07</v>
      </c>
      <c r="K8" s="123">
        <v>4.4999999999999997E-3</v>
      </c>
    </row>
    <row r="9" spans="2:15" ht="14.5" customHeight="1" x14ac:dyDescent="0.45">
      <c r="C9" s="10" t="s">
        <v>111</v>
      </c>
      <c r="D9" s="86">
        <v>5.1000000000000004E-3</v>
      </c>
      <c r="E9" s="86">
        <v>4.4299999999999999E-2</v>
      </c>
      <c r="F9" s="14"/>
      <c r="G9" s="121">
        <v>5.01</v>
      </c>
      <c r="H9" s="123">
        <v>3.5186000000000002</v>
      </c>
      <c r="I9" s="14"/>
      <c r="J9" s="121">
        <v>5.41</v>
      </c>
      <c r="K9" s="123">
        <v>3.7557</v>
      </c>
    </row>
    <row r="10" spans="2:15" ht="14.5" customHeight="1" x14ac:dyDescent="0.45">
      <c r="C10" s="10" t="s">
        <v>119</v>
      </c>
      <c r="D10" s="86">
        <v>0.2026</v>
      </c>
      <c r="E10" s="86">
        <v>1.2889999999999999</v>
      </c>
      <c r="F10" s="14"/>
      <c r="G10" s="121">
        <v>349.95</v>
      </c>
      <c r="H10" s="123">
        <v>5.0299999999999997E-2</v>
      </c>
      <c r="I10" s="14"/>
      <c r="J10" s="121">
        <v>147.32</v>
      </c>
      <c r="K10" s="123">
        <v>0.13780000000000001</v>
      </c>
    </row>
    <row r="11" spans="2:15" ht="14.5" customHeight="1" x14ac:dyDescent="0.45">
      <c r="C11" s="10" t="s">
        <v>120</v>
      </c>
      <c r="D11" s="86">
        <v>3.5000000000000001E-3</v>
      </c>
      <c r="E11" s="86">
        <v>4.5900000000000003E-2</v>
      </c>
      <c r="F11" s="14"/>
      <c r="G11" s="121">
        <v>895.6</v>
      </c>
      <c r="H11" s="123">
        <v>1.9699999999999999E-2</v>
      </c>
      <c r="I11" s="14"/>
      <c r="J11" s="121">
        <v>960.24</v>
      </c>
      <c r="K11" s="123">
        <v>2.1100000000000001E-2</v>
      </c>
    </row>
    <row r="12" spans="2:15" ht="14.5" customHeight="1" thickBot="1" x14ac:dyDescent="0.5">
      <c r="C12" s="11" t="s">
        <v>121</v>
      </c>
      <c r="D12" s="87">
        <v>7.4000000000000003E-3</v>
      </c>
      <c r="E12" s="87">
        <v>5.1799999999999999E-2</v>
      </c>
      <c r="F12" s="88"/>
      <c r="G12" s="122">
        <v>0.95</v>
      </c>
      <c r="H12" s="124">
        <v>18.571000000000002</v>
      </c>
      <c r="I12" s="88"/>
      <c r="J12" s="122">
        <v>1.04</v>
      </c>
      <c r="K12" s="124">
        <v>19.6142</v>
      </c>
    </row>
    <row r="14" spans="2:15" ht="14.5" customHeight="1" x14ac:dyDescent="0.45">
      <c r="C14" s="248" t="s">
        <v>122</v>
      </c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</row>
  </sheetData>
  <mergeCells count="5">
    <mergeCell ref="D4:E4"/>
    <mergeCell ref="G4:K4"/>
    <mergeCell ref="G5:H5"/>
    <mergeCell ref="J5:K5"/>
    <mergeCell ref="C14:O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Consolidated Results</vt:lpstr>
      <vt:lpstr>Consolidated Balance</vt:lpstr>
      <vt:lpstr>Adj. EBITDA &amp; ND exKOF</vt:lpstr>
      <vt:lpstr>Proximity</vt:lpstr>
      <vt:lpstr>Proximity Europe</vt:lpstr>
      <vt:lpstr>Health</vt:lpstr>
      <vt:lpstr>Fuel</vt:lpstr>
      <vt:lpstr>KOF</vt:lpstr>
      <vt:lpstr>Other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 Martinez Alejandro</dc:creator>
  <cp:lastModifiedBy>Leal Martinez Alejandro</cp:lastModifiedBy>
  <dcterms:created xsi:type="dcterms:W3CDTF">2022-04-27T16:19:02Z</dcterms:created>
  <dcterms:modified xsi:type="dcterms:W3CDTF">2023-10-27T01:39:59Z</dcterms:modified>
</cp:coreProperties>
</file>