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hpfem01.csc.fmx\RI\Trimestres FEMSA\2015\Febrero\"/>
    </mc:Choice>
  </mc:AlternateContent>
  <bookViews>
    <workbookView xWindow="0" yWindow="0" windowWidth="16170" windowHeight="5520" activeTab="1"/>
  </bookViews>
  <sheets>
    <sheet name="Consolidated Results" sheetId="1" r:id="rId1"/>
    <sheet name=" Consolidated Balance" sheetId="4" r:id="rId2"/>
    <sheet name="KOF" sheetId="7" r:id="rId3"/>
    <sheet name="OXXO" sheetId="8" r:id="rId4"/>
    <sheet name="FARM" sheetId="13" state="hidden" r:id="rId5"/>
    <sheet name="Other Info" sheetId="12" r:id="rId6"/>
  </sheets>
  <externalReferences>
    <externalReference r:id="rId7"/>
    <externalReference r:id="rId8"/>
    <externalReference r:id="rId9"/>
  </externalReferences>
  <definedNames>
    <definedName name="\A" localSheetId="5">[1]Virtuales!#REF!</definedName>
    <definedName name="\B" localSheetId="5">[1]Virtuales!#REF!</definedName>
    <definedName name="\C" localSheetId="5">[1]Virtuales!#REF!</definedName>
    <definedName name="\D" localSheetId="5">[1]Virtuales!#REF!</definedName>
    <definedName name="\E" localSheetId="5">[1]Virtuales!#REF!</definedName>
    <definedName name="\F" localSheetId="5">[1]Virtuales!#REF!</definedName>
    <definedName name="\G" localSheetId="5">[1]Virtuales!#REF!</definedName>
    <definedName name="\H" localSheetId="5">[1]Virtuales!#REF!</definedName>
    <definedName name="\I" localSheetId="5">[1]Virtuales!#REF!</definedName>
    <definedName name="\J" localSheetId="5">[1]Virtuales!#REF!</definedName>
    <definedName name="\K" localSheetId="5">[1]Virtuales!#REF!</definedName>
    <definedName name="\L" localSheetId="5">[1]Virtuales!#REF!</definedName>
    <definedName name="\M" localSheetId="5">[1]Virtuales!#REF!</definedName>
    <definedName name="\N" localSheetId="5">[1]Virtuales!#REF!</definedName>
    <definedName name="\O" localSheetId="5">[1]Virtuales!#REF!</definedName>
    <definedName name="\Z" localSheetId="5">[1]Virtuales!#REF!</definedName>
    <definedName name="ACTCV" localSheetId="5">[1]Virtuales!#REF!</definedName>
    <definedName name="ACTINVER" localSheetId="5">[1]Virtuales!#REF!</definedName>
    <definedName name="capbalance" localSheetId="5">[1]Virtuales!#REF!</definedName>
    <definedName name="CAPTURA" localSheetId="5">[1]Virtuales!#REF!</definedName>
    <definedName name="CAPTURA1" localSheetId="5">[1]Virtuales!#REF!</definedName>
    <definedName name="DESGLOSE" localSheetId="5">[1]Virtuales!#REF!</definedName>
    <definedName name="DESGLOSE_DE_PRINCIPALES_CONCEPTOS_DEL_ESTADO_DE_CAMBIOS" localSheetId="5">[1]Virtuales!#REF!</definedName>
    <definedName name="desglose1" localSheetId="5">[1]Virtuales!#REF!</definedName>
    <definedName name="desglose2" localSheetId="5">[1]Virtuales!#REF!</definedName>
    <definedName name="ebitdaprom" localSheetId="4">#REF!,#REF!,#REF!,#REF!,#REF!,#REF!</definedName>
    <definedName name="ebitdaprom">#REF!,#REF!,#REF!,#REF!,#REF!,#REF!</definedName>
    <definedName name="EDOCAM" localSheetId="5">[1]Virtuales!#REF!</definedName>
    <definedName name="edocamb1" localSheetId="5">[1]Virtuales!#REF!</definedName>
    <definedName name="edocamb2" localSheetId="5">[1]Virtuales!#REF!</definedName>
    <definedName name="EDOCAMBOLSA" localSheetId="5">[1]Virtuales!#REF!</definedName>
    <definedName name="edovar" localSheetId="5">[1]Virtuales!#REF!</definedName>
    <definedName name="EDVAR" localSheetId="5">[1]Virtuales!#REF!</definedName>
    <definedName name="EDVAR1" localSheetId="5">[1]Virtuales!#REF!</definedName>
    <definedName name="edvar2" localSheetId="5">[1]Virtuales!#REF!</definedName>
    <definedName name="FACTOR" localSheetId="5">[1]Virtuales!#REF!</definedName>
    <definedName name="FACTOR_88" localSheetId="5">[1]Virtuales!#REF!</definedName>
    <definedName name="FORNATO" localSheetId="5">[1]Virtuales!#REF!</definedName>
    <definedName name="INDICES" localSheetId="5">[1]Virtuales!#REF!</definedName>
    <definedName name="INVENT89" localSheetId="5">[1]Virtuales!#REF!</definedName>
    <definedName name="kofpc" localSheetId="5">'[2]KOF MÉXICO'!$A$49:$AB$92,'[2]KOF MÉXICO'!$AE$55:$AE$102,'[2]KOF MÉXICO'!$AL$49:$BC$88</definedName>
    <definedName name="_xlnm.Print_Area" localSheetId="1">' Consolidated Balance'!$A$1:$I$52</definedName>
    <definedName name="_xlnm.Print_Area" localSheetId="0">'Consolidated Results'!$A$1:$O$55</definedName>
    <definedName name="_xlnm.Print_Area" localSheetId="4">FARM!$A$1:$O$34</definedName>
    <definedName name="_xlnm.Print_Area" localSheetId="2">KOF!$A$1:$O$48</definedName>
    <definedName name="_xlnm.Print_Area" localSheetId="5">'Other Info'!$A$1:$H$18</definedName>
    <definedName name="_xlnm.Print_Area" localSheetId="3">OXXO!$A$1:$O$32</definedName>
    <definedName name="prueba" localSheetId="5">[1]Virtuales!#REF!</definedName>
    <definedName name="RESLTADOS" localSheetId="5">[1]Virtuales!#REF!</definedName>
    <definedName name="RETACT" localSheetId="5">[1]Virtuales!#REF!</definedName>
    <definedName name="RETAMAF" localSheetId="5">[1]Virtuales!#REF!</definedName>
    <definedName name="RETAMCD" localSheetId="5">[1]Virtuales!#REF!</definedName>
    <definedName name="RETAMINVT" localSheetId="5">[1]Virtuales!#REF!</definedName>
  </definedNames>
  <calcPr calcId="152511"/>
</workbook>
</file>

<file path=xl/calcChain.xml><?xml version="1.0" encoding="utf-8"?>
<calcChain xmlns="http://schemas.openxmlformats.org/spreadsheetml/2006/main">
  <c r="N29" i="13" l="1"/>
  <c r="L29" i="13"/>
  <c r="J29" i="13"/>
  <c r="N28" i="13"/>
  <c r="L28" i="13"/>
  <c r="J28" i="13"/>
  <c r="N27" i="13"/>
  <c r="L27" i="13"/>
  <c r="J27" i="13"/>
  <c r="L22" i="13"/>
  <c r="J22" i="13"/>
  <c r="N21" i="13"/>
  <c r="L21" i="13"/>
  <c r="J21" i="13"/>
  <c r="E29" i="13"/>
  <c r="C29" i="13"/>
  <c r="E28" i="13"/>
  <c r="C28" i="13"/>
  <c r="E27" i="13"/>
  <c r="C27" i="13"/>
  <c r="E24" i="13"/>
  <c r="C24" i="13"/>
  <c r="E23" i="13"/>
  <c r="C23" i="13"/>
  <c r="E21" i="13"/>
  <c r="C21" i="13"/>
  <c r="N18" i="13" l="1"/>
  <c r="M18" i="13"/>
  <c r="L18" i="13"/>
  <c r="K18" i="13"/>
  <c r="J18" i="13"/>
  <c r="G18" i="13"/>
  <c r="E18" i="13"/>
  <c r="C18" i="13"/>
  <c r="N17" i="13"/>
  <c r="M17" i="13"/>
  <c r="L17" i="13"/>
  <c r="K17" i="13"/>
  <c r="J17" i="13"/>
  <c r="G17" i="13"/>
  <c r="F17" i="13"/>
  <c r="E17" i="13"/>
  <c r="D17" i="13"/>
  <c r="C17" i="13"/>
  <c r="N16" i="13"/>
  <c r="M16" i="13"/>
  <c r="L16" i="13"/>
  <c r="K16" i="13"/>
  <c r="J16" i="13"/>
  <c r="G16" i="13"/>
  <c r="F16" i="13"/>
  <c r="E16" i="13"/>
  <c r="D16" i="13"/>
  <c r="C16" i="13"/>
  <c r="N15" i="13"/>
  <c r="M15" i="13"/>
  <c r="L15" i="13"/>
  <c r="K15" i="13"/>
  <c r="J15" i="13"/>
  <c r="G15" i="13"/>
  <c r="F15" i="13"/>
  <c r="E15" i="13"/>
  <c r="D15" i="13"/>
  <c r="C15" i="13"/>
  <c r="N14" i="13"/>
  <c r="M14" i="13"/>
  <c r="L14" i="13"/>
  <c r="K14" i="13"/>
  <c r="J14" i="13"/>
  <c r="G14" i="13"/>
  <c r="F14" i="13"/>
  <c r="E14" i="13"/>
  <c r="D14" i="13"/>
  <c r="C14" i="13"/>
  <c r="N13" i="13"/>
  <c r="M13" i="13"/>
  <c r="L13" i="13"/>
  <c r="K13" i="13"/>
  <c r="J13" i="13"/>
  <c r="G13" i="13"/>
  <c r="F13" i="13"/>
  <c r="E13" i="13"/>
  <c r="D13" i="13"/>
  <c r="C13" i="13"/>
  <c r="N12" i="13"/>
  <c r="M12" i="13"/>
  <c r="L12" i="13"/>
  <c r="K12" i="13"/>
  <c r="J12" i="13"/>
  <c r="G12" i="13"/>
  <c r="F12" i="13"/>
  <c r="E12" i="13"/>
  <c r="D12" i="13"/>
  <c r="C12" i="13"/>
  <c r="N11" i="13"/>
  <c r="M11" i="13"/>
  <c r="L11" i="13"/>
  <c r="K11" i="13"/>
  <c r="J11" i="13"/>
  <c r="G11" i="13"/>
  <c r="F11" i="13"/>
  <c r="E11" i="13"/>
  <c r="D11" i="13"/>
  <c r="C11" i="13"/>
  <c r="N10" i="13"/>
  <c r="M10" i="13"/>
  <c r="L10" i="13"/>
  <c r="K10" i="13"/>
  <c r="J10" i="13"/>
  <c r="G10" i="13"/>
  <c r="F10" i="13"/>
  <c r="E10" i="13"/>
  <c r="D10" i="13"/>
  <c r="C10" i="13"/>
  <c r="N9" i="13"/>
  <c r="M9" i="13"/>
  <c r="L9" i="13"/>
  <c r="K9" i="13"/>
  <c r="J9" i="13"/>
  <c r="G9" i="13"/>
  <c r="F9" i="13"/>
  <c r="E9" i="13"/>
  <c r="D9" i="13"/>
  <c r="C9" i="13"/>
  <c r="N8" i="13"/>
  <c r="M8" i="13"/>
  <c r="L8" i="13"/>
  <c r="K8" i="13"/>
  <c r="J8" i="13"/>
  <c r="G8" i="13"/>
  <c r="F8" i="13"/>
  <c r="E8" i="13"/>
  <c r="D8" i="13"/>
  <c r="C8" i="13"/>
  <c r="N22" i="13" l="1"/>
  <c r="J6" i="13" l="1"/>
  <c r="C6" i="13"/>
  <c r="G28" i="13" l="1"/>
  <c r="G27" i="13"/>
  <c r="G29" i="13" l="1"/>
  <c r="G24" i="13" l="1"/>
  <c r="G23" i="13"/>
</calcChain>
</file>

<file path=xl/sharedStrings.xml><?xml version="1.0" encoding="utf-8"?>
<sst xmlns="http://schemas.openxmlformats.org/spreadsheetml/2006/main" count="228" uniqueCount="133">
  <si>
    <t>FEMSA</t>
  </si>
  <si>
    <t>Coca-Cola FEMSA</t>
  </si>
  <si>
    <t xml:space="preserve"> </t>
  </si>
  <si>
    <t xml:space="preserve">Total </t>
  </si>
  <si>
    <t>Colombia</t>
  </si>
  <si>
    <t>Venezuela</t>
  </si>
  <si>
    <t>Argentina</t>
  </si>
  <si>
    <t>FEMSA Comercio</t>
  </si>
  <si>
    <t>Total revenues</t>
  </si>
  <si>
    <t>Cost of sales</t>
  </si>
  <si>
    <t>Gross profit</t>
  </si>
  <si>
    <t xml:space="preserve">  Administrative expenses</t>
  </si>
  <si>
    <t xml:space="preserve">  Selling expenses</t>
  </si>
  <si>
    <t>Income tax</t>
  </si>
  <si>
    <t xml:space="preserve">Net consolidated income </t>
  </si>
  <si>
    <t>Net majority income</t>
  </si>
  <si>
    <t>Net minority income</t>
  </si>
  <si>
    <t>% of rev.</t>
  </si>
  <si>
    <t>Depreciation</t>
  </si>
  <si>
    <t>CAPEX</t>
  </si>
  <si>
    <t>Administrative expenses</t>
  </si>
  <si>
    <t>Selling expenses</t>
  </si>
  <si>
    <t>Results of Operations</t>
  </si>
  <si>
    <t>Millions of Pesos</t>
  </si>
  <si>
    <t>Consolidated Income Statement</t>
  </si>
  <si>
    <t>Cash and cash equivalents</t>
  </si>
  <si>
    <t>Accounts receivable</t>
  </si>
  <si>
    <t>Inventories</t>
  </si>
  <si>
    <t>Other current assets</t>
  </si>
  <si>
    <t>Total current assets</t>
  </si>
  <si>
    <t>Investments in shares</t>
  </si>
  <si>
    <t>Property, plant and equipment, net</t>
  </si>
  <si>
    <t>Other assets</t>
  </si>
  <si>
    <t>TOTAL ASSETS</t>
  </si>
  <si>
    <t>LIABILITIES &amp; STOCKHOLDERS´ EQUITY</t>
  </si>
  <si>
    <t>Bank loans</t>
  </si>
  <si>
    <t xml:space="preserve">Interest payable      </t>
  </si>
  <si>
    <t>Operating liabilities</t>
  </si>
  <si>
    <t>Total current liabilities</t>
  </si>
  <si>
    <t>Labor liabilities</t>
  </si>
  <si>
    <t>Other liabilities</t>
  </si>
  <si>
    <t>Total liabilities</t>
  </si>
  <si>
    <t>Total stockholders’ equity</t>
  </si>
  <si>
    <t>Consolidated Balance Sheet</t>
  </si>
  <si>
    <t>ASSETS</t>
  </si>
  <si>
    <t>Income from operations</t>
  </si>
  <si>
    <t>Other Operating expenses (income), net</t>
  </si>
  <si>
    <r>
      <t>(1)</t>
    </r>
    <r>
      <rPr>
        <sz val="11"/>
        <color indexed="8"/>
        <rFont val="Arial Narrow"/>
        <family val="2"/>
      </rPr>
      <t xml:space="preserve"> Includes mainly the intangible assets generated by acquisitions.</t>
    </r>
  </si>
  <si>
    <r>
      <t>(2)</t>
    </r>
    <r>
      <rPr>
        <sz val="11"/>
        <color indexed="8"/>
        <rFont val="Arial Narrow"/>
        <family val="2"/>
      </rPr>
      <t xml:space="preserve"> Includes the effect of derivative financial instruments on long-term debt.</t>
    </r>
  </si>
  <si>
    <r>
      <t xml:space="preserve">Intangible assets </t>
    </r>
    <r>
      <rPr>
        <vertAlign val="superscript"/>
        <sz val="11"/>
        <color indexed="8"/>
        <rFont val="Arial Narrow"/>
        <family val="2"/>
      </rPr>
      <t>(1)</t>
    </r>
  </si>
  <si>
    <r>
      <t xml:space="preserve">Long-term debt </t>
    </r>
    <r>
      <rPr>
        <vertAlign val="superscript"/>
        <sz val="11"/>
        <color indexed="8"/>
        <rFont val="Arial Narrow"/>
        <family val="2"/>
      </rPr>
      <t>(2)</t>
    </r>
  </si>
  <si>
    <r>
      <t xml:space="preserve">DEBT MIX </t>
    </r>
    <r>
      <rPr>
        <b/>
        <i/>
        <vertAlign val="superscript"/>
        <sz val="10.199999999999999"/>
        <color indexed="8"/>
        <rFont val="Arial Narrow"/>
        <family val="2"/>
      </rPr>
      <t>(2)</t>
    </r>
  </si>
  <si>
    <t>Average Rate</t>
  </si>
  <si>
    <t>Denominated in:</t>
  </si>
  <si>
    <t xml:space="preserve">   Mexican pesos</t>
  </si>
  <si>
    <t xml:space="preserve">   Dollars</t>
  </si>
  <si>
    <t xml:space="preserve">   Colombian pesos</t>
  </si>
  <si>
    <t>Total debt</t>
  </si>
  <si>
    <r>
      <t>Fixed rate</t>
    </r>
    <r>
      <rPr>
        <vertAlign val="superscript"/>
        <sz val="10.199999999999999"/>
        <rFont val="Arial Narrow"/>
        <family val="2"/>
      </rPr>
      <t>(2)</t>
    </r>
  </si>
  <si>
    <r>
      <t>Variable rate</t>
    </r>
    <r>
      <rPr>
        <vertAlign val="superscript"/>
        <sz val="10.199999999999999"/>
        <rFont val="Arial Narrow"/>
        <family val="2"/>
      </rPr>
      <t>(2)</t>
    </r>
  </si>
  <si>
    <t>% of Total Debt</t>
  </si>
  <si>
    <t>DEBT MATURITY PROFILE</t>
  </si>
  <si>
    <r>
      <t xml:space="preserve">Other Operating expenses (income), net </t>
    </r>
    <r>
      <rPr>
        <vertAlign val="superscript"/>
        <sz val="11"/>
        <rFont val="Arial Narrow"/>
        <family val="2"/>
      </rPr>
      <t>(1)</t>
    </r>
  </si>
  <si>
    <r>
      <t>Income from operations</t>
    </r>
    <r>
      <rPr>
        <vertAlign val="superscript"/>
        <sz val="11"/>
        <color indexed="8"/>
        <rFont val="Arial Narrow"/>
        <family val="2"/>
      </rPr>
      <t>(2)</t>
    </r>
  </si>
  <si>
    <t>Sales volumes</t>
  </si>
  <si>
    <t>(Millions of unit cases)</t>
  </si>
  <si>
    <t>Mexico and Central America</t>
  </si>
  <si>
    <t>South America</t>
  </si>
  <si>
    <t>Information of OXXO Stores</t>
  </si>
  <si>
    <t>Total stores</t>
  </si>
  <si>
    <r>
      <t xml:space="preserve">Same store data: </t>
    </r>
    <r>
      <rPr>
        <vertAlign val="superscript"/>
        <sz val="10.199999999999999"/>
        <color indexed="8"/>
        <rFont val="Arial Narrow"/>
        <family val="2"/>
      </rPr>
      <t>(1)</t>
    </r>
  </si>
  <si>
    <t xml:space="preserve">   Sales (thousands of pesos)</t>
  </si>
  <si>
    <t xml:space="preserve">   Traffic (thousands of transactions)</t>
  </si>
  <si>
    <t xml:space="preserve">   Ticket (pesos)</t>
  </si>
  <si>
    <t>Macroeconomic Information</t>
  </si>
  <si>
    <t>End of period, Exchange Rates</t>
  </si>
  <si>
    <t>Inflation</t>
  </si>
  <si>
    <t>December 09 -</t>
  </si>
  <si>
    <t>Per USD</t>
  </si>
  <si>
    <t>Per Mx. Peso</t>
  </si>
  <si>
    <t>Mexico</t>
  </si>
  <si>
    <t>Brazil</t>
  </si>
  <si>
    <t>Euro Zone</t>
  </si>
  <si>
    <t>2013+</t>
  </si>
  <si>
    <r>
      <t>Liquidity</t>
    </r>
    <r>
      <rPr>
        <vertAlign val="superscript"/>
        <sz val="12"/>
        <color indexed="8"/>
        <rFont val="Arial Narrow"/>
        <family val="2"/>
      </rPr>
      <t>(4)</t>
    </r>
  </si>
  <si>
    <r>
      <t>Interest coverage</t>
    </r>
    <r>
      <rPr>
        <vertAlign val="superscript"/>
        <sz val="12"/>
        <color indexed="8"/>
        <rFont val="Arial Narrow"/>
        <family val="2"/>
      </rPr>
      <t>(5)</t>
    </r>
  </si>
  <si>
    <r>
      <t>Leverage</t>
    </r>
    <r>
      <rPr>
        <vertAlign val="superscript"/>
        <sz val="12"/>
        <color indexed="8"/>
        <rFont val="Arial Narrow"/>
        <family val="2"/>
      </rPr>
      <t>(6)</t>
    </r>
  </si>
  <si>
    <r>
      <t>Capitalization</t>
    </r>
    <r>
      <rPr>
        <vertAlign val="superscript"/>
        <sz val="12"/>
        <color indexed="8"/>
        <rFont val="Arial Narrow"/>
        <family val="2"/>
      </rPr>
      <t>(7)</t>
    </r>
  </si>
  <si>
    <r>
      <t>(4)</t>
    </r>
    <r>
      <rPr>
        <sz val="11"/>
        <color indexed="8"/>
        <rFont val="Arial Narrow"/>
        <family val="2"/>
      </rPr>
      <t xml:space="preserve"> Total current assets / total current liabilities.</t>
    </r>
  </si>
  <si>
    <r>
      <t>(5)</t>
    </r>
    <r>
      <rPr>
        <sz val="11"/>
        <color indexed="8"/>
        <rFont val="Arial Narrow"/>
        <family val="2"/>
      </rPr>
      <t xml:space="preserve"> Income from operations + depreciation + amortization &amp; other / interest expense, net.</t>
    </r>
  </si>
  <si>
    <r>
      <t>(6)</t>
    </r>
    <r>
      <rPr>
        <sz val="11"/>
        <color indexed="8"/>
        <rFont val="Arial Narrow"/>
        <family val="2"/>
      </rPr>
      <t xml:space="preserve">  Total liabilities / total stockholders' equity.</t>
    </r>
  </si>
  <si>
    <r>
      <t>(7)</t>
    </r>
    <r>
      <rPr>
        <sz val="11"/>
        <color indexed="8"/>
        <rFont val="Arial Narrow"/>
        <family val="2"/>
      </rPr>
      <t xml:space="preserve"> Total debt / long-term debt + stockholders' equity.</t>
    </r>
  </si>
  <si>
    <t xml:space="preserve">% of Total </t>
  </si>
  <si>
    <t xml:space="preserve">   Argentine pesos</t>
  </si>
  <si>
    <r>
      <rPr>
        <vertAlign val="superscript"/>
        <sz val="11"/>
        <color indexed="8"/>
        <rFont val="Arial Narrow"/>
        <family val="2"/>
      </rPr>
      <t>(2)</t>
    </r>
    <r>
      <rPr>
        <sz val="11"/>
        <color indexed="8"/>
        <rFont val="Arial Narrow"/>
        <family val="2"/>
      </rPr>
      <t xml:space="preserve"> Income from operations = Gross profit - Administrative and selling expenses  - Other operating expenses (income), net.</t>
    </r>
  </si>
  <si>
    <t>Amortization &amp; other non-cash charges</t>
  </si>
  <si>
    <t xml:space="preserve">   Total debt = short-term bank loans + current maturities of long-term debt + long-term bank loans. </t>
  </si>
  <si>
    <t>Current maturities of long-term debt</t>
  </si>
  <si>
    <t xml:space="preserve">   Brazilian Reais</t>
  </si>
  <si>
    <t>Operative Cash Flow</t>
  </si>
  <si>
    <t>Operative Cash Flow &amp; CAPEX</t>
  </si>
  <si>
    <t>Financial Ratios</t>
  </si>
  <si>
    <t>% Var.</t>
  </si>
  <si>
    <r>
      <rPr>
        <vertAlign val="superscript"/>
        <sz val="11"/>
        <color indexed="8"/>
        <rFont val="Arial Narrow"/>
        <family val="2"/>
      </rPr>
      <t>(1)</t>
    </r>
    <r>
      <rPr>
        <sz val="11"/>
        <color indexed="8"/>
        <rFont val="Arial Narrow"/>
        <family val="2"/>
      </rPr>
      <t xml:space="preserve"> Other Operating expenses (income), net = Other Operating expenses (income) +(-) Equity method from operated associates.</t>
    </r>
  </si>
  <si>
    <t>Operative Cash Flow (EBITDA)</t>
  </si>
  <si>
    <t>Other Non-Operating expenses (income)</t>
  </si>
  <si>
    <t xml:space="preserve">  Interest income</t>
  </si>
  <si>
    <t xml:space="preserve">  Interest expense</t>
  </si>
  <si>
    <t xml:space="preserve">  Foreign exchange loss (gain)</t>
  </si>
  <si>
    <t xml:space="preserve">  Other financial expenses (income), net.</t>
  </si>
  <si>
    <r>
      <t>(1)</t>
    </r>
    <r>
      <rPr>
        <sz val="11"/>
        <rFont val="Arial Narrow"/>
        <family val="2"/>
      </rPr>
      <t xml:space="preserve"> Monthly average information per store, considering same stores with more than twelve months of operations. </t>
    </r>
  </si>
  <si>
    <r>
      <rPr>
        <vertAlign val="superscript"/>
        <sz val="7.7"/>
        <color indexed="8"/>
        <rFont val="Arial Narrow"/>
        <family val="2"/>
      </rPr>
      <t>(1)</t>
    </r>
    <r>
      <rPr>
        <sz val="11"/>
        <color indexed="8"/>
        <rFont val="Arial Narrow"/>
        <family val="2"/>
      </rPr>
      <t xml:space="preserve"> LTM = Last twelve months</t>
    </r>
  </si>
  <si>
    <t xml:space="preserve">  Financing expenses, net</t>
  </si>
  <si>
    <r>
      <t xml:space="preserve">% Org </t>
    </r>
    <r>
      <rPr>
        <b/>
        <vertAlign val="superscript"/>
        <sz val="10.1"/>
        <color indexed="8"/>
        <rFont val="Arial Narrow"/>
        <family val="2"/>
      </rPr>
      <t>(A)</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</si>
  <si>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FEMSA Comercio. In preparing this measure, management has used its best judgment, estimates and assumptions in order to maintain comparability.</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</si>
  <si>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Coca Coca FEMSA . In preparing this measure, management has used its best judgment, estimates and assumptions in order to maintain comparability.</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</si>
  <si>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Coca Coca FEMSA and FEMSA Comercio. In preparing this measure, management has used its best judgment, estimates and assumptions in order to maintain comparability.</t>
    </r>
  </si>
  <si>
    <t>Net new convenience stores:</t>
  </si>
  <si>
    <t>TOTAL LIABILITIES AND STOCKHOLDERS’ EQUITY</t>
  </si>
  <si>
    <r>
      <t>Participation in associates results</t>
    </r>
    <r>
      <rPr>
        <vertAlign val="superscript"/>
        <sz val="11"/>
        <color indexed="8"/>
        <rFont val="Arial Narrow"/>
        <family val="2"/>
      </rPr>
      <t>(3)</t>
    </r>
  </si>
  <si>
    <r>
      <t>(3)</t>
    </r>
    <r>
      <rPr>
        <sz val="11"/>
        <color indexed="8"/>
        <rFont val="Arial Narrow"/>
        <family val="2"/>
      </rPr>
      <t xml:space="preserve"> Mainly represents the equity method participation in Heineken´s results, net.</t>
    </r>
  </si>
  <si>
    <t>Income before income tax and Participation in Associates results</t>
  </si>
  <si>
    <t>vs. March prior year</t>
  </si>
  <si>
    <t>vs. December prior year</t>
  </si>
  <si>
    <t xml:space="preserve"> December 30, 2014</t>
  </si>
  <si>
    <t>For the fourth quarter of:</t>
  </si>
  <si>
    <t>For the twelve months of:</t>
  </si>
  <si>
    <t>4Q 2014</t>
  </si>
  <si>
    <r>
      <t>LTM</t>
    </r>
    <r>
      <rPr>
        <b/>
        <vertAlign val="superscript"/>
        <sz val="8.4"/>
        <rFont val="Arial Narrow"/>
        <family val="2"/>
      </rPr>
      <t>(1)</t>
    </r>
    <r>
      <rPr>
        <b/>
        <sz val="12"/>
        <rFont val="Arial Narrow"/>
        <family val="2"/>
      </rPr>
      <t xml:space="preserve">  Dec-14</t>
    </r>
  </si>
  <si>
    <t>LTM(1)  Dec-14</t>
  </si>
  <si>
    <t>N.A.</t>
  </si>
  <si>
    <t>Var. p.p.</t>
  </si>
  <si>
    <t>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</si>
</sst>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quot;#,##0.00_);[Red]\(&quot;$&quot;#,##0.00\)"/>
    <numFmt numFmtId="43" formatCode="_(* #,##0.00_);_(* \(#,##0.00\);_(* &quot;-&quot;??_);_(@_)"/>
    <numFmt numFmtId="164" formatCode="_(* #,##0_);_(* \(#,##0\);_(* &quot;-&quot;??_);_(@_)"/>
    <numFmt numFmtId="165" formatCode="_(* #,##0.0_);_(* \(#,##0.0\);_(* &quot;-&quot;??_);_(@_)"/>
    <numFmt numFmtId="166" formatCode="0.0%"/>
    <numFmt numFmtId="167" formatCode="_(* #,##0.0000_);_(* \(#,##0.0000\);_(* &quot;-&quot;??_);_(@_)"/>
    <numFmt numFmtId="168" formatCode="0.0"/>
    <numFmt numFmtId="169" formatCode="_(* ###0_);_(* \(###0\);_(* &quot;-&quot;??_);_(@_)"/>
    <numFmt numFmtId="170" formatCode="_-* #,##0.0_-;\-* #,##0.0_-;_-* &quot;-&quot;??_-;_-@_-"/>
    <numFmt numFmtId="171" formatCode="&quot;N$&quot;#,##0_);[Red]\(&quot;N$&quot;#,##0\)"/>
    <numFmt numFmtId="172" formatCode="_-* #,##0_-;\-* #,##0_-;_-* &quot;-&quot;??_-;_-@_-"/>
    <numFmt numFmtId="173" formatCode="[$-409]mmmm\-yy;@"/>
    <numFmt numFmtId="174" formatCode="[$-409]mmm\-yy;@"/>
    <numFmt numFmtId="175" formatCode="mmmm\-yy"/>
    <numFmt numFmtId="176" formatCode="_(* ###0.0_);_(* \(###0.0\);_(* &quot;-&quot;??_);_(@_)"/>
    <numFmt numFmtId="177" formatCode="#,##0.0_);\(#,##0.0\)"/>
  </numFmts>
  <fonts count="48">
    <font>
      <sz val="10"/>
      <name val="Arial"/>
    </font>
    <font>
      <b/>
      <sz val="14"/>
      <color indexed="8"/>
      <name val="Arial Narrow"/>
      <family val="2"/>
    </font>
    <font>
      <b/>
      <sz val="12"/>
      <name val="Arial Narrow"/>
      <family val="2"/>
    </font>
    <font>
      <sz val="12"/>
      <name val="Arial Narrow"/>
      <family val="2"/>
    </font>
    <font>
      <b/>
      <sz val="12"/>
      <color indexed="8"/>
      <name val="Arial Narrow"/>
      <family val="2"/>
    </font>
    <font>
      <b/>
      <sz val="14"/>
      <color indexed="16"/>
      <name val="Arial Narrow"/>
      <family val="2"/>
    </font>
    <font>
      <sz val="10"/>
      <name val="Arial"/>
      <family val="2"/>
    </font>
    <font>
      <sz val="10"/>
      <name val="MS Sans Serif"/>
      <family val="2"/>
    </font>
    <font>
      <b/>
      <sz val="11"/>
      <color indexed="8"/>
      <name val="Arial Narrow"/>
      <family val="2"/>
    </font>
    <font>
      <b/>
      <i/>
      <sz val="12"/>
      <color indexed="8"/>
      <name val="Arial Narrow"/>
      <family val="2"/>
    </font>
    <font>
      <sz val="12"/>
      <color indexed="8"/>
      <name val="Arial Narrow"/>
      <family val="2"/>
    </font>
    <font>
      <sz val="12"/>
      <color indexed="9"/>
      <name val="Arial Narrow"/>
      <family val="2"/>
    </font>
    <font>
      <vertAlign val="superscript"/>
      <sz val="12"/>
      <color indexed="8"/>
      <name val="Arial Narrow"/>
      <family val="2"/>
    </font>
    <font>
      <b/>
      <sz val="12"/>
      <color theme="0"/>
      <name val="Arial Narrow"/>
      <family val="2"/>
    </font>
    <font>
      <vertAlign val="superscript"/>
      <sz val="11"/>
      <name val="Arial Narrow"/>
      <family val="2"/>
    </font>
    <font>
      <sz val="11"/>
      <name val="Arial Narrow"/>
      <family val="2"/>
    </font>
    <font>
      <sz val="12"/>
      <color indexed="12"/>
      <name val="Arial Narrow"/>
      <family val="2"/>
    </font>
    <font>
      <b/>
      <sz val="12"/>
      <color rgb="FFFF0000"/>
      <name val="Arial Narrow"/>
      <family val="2"/>
    </font>
    <font>
      <sz val="12"/>
      <color theme="0"/>
      <name val="Arial Narrow"/>
      <family val="2"/>
    </font>
    <font>
      <vertAlign val="superscript"/>
      <sz val="10"/>
      <color indexed="8"/>
      <name val="Arial Narrow"/>
      <family val="2"/>
    </font>
    <font>
      <sz val="12"/>
      <color indexed="10"/>
      <name val="Arial Narrow"/>
      <family val="2"/>
    </font>
    <font>
      <b/>
      <sz val="12"/>
      <color indexed="9"/>
      <name val="Arial Narrow"/>
      <family val="2"/>
    </font>
    <font>
      <b/>
      <sz val="11"/>
      <name val="Arial Narrow"/>
      <family val="2"/>
    </font>
    <font>
      <sz val="10"/>
      <name val="MS Sans"/>
    </font>
    <font>
      <sz val="14"/>
      <color indexed="16"/>
      <name val="Arial"/>
      <family val="2"/>
    </font>
    <font>
      <b/>
      <sz val="12"/>
      <color indexed="10"/>
      <name val="Arial Narrow"/>
      <family val="2"/>
    </font>
    <font>
      <vertAlign val="superscript"/>
      <sz val="11"/>
      <color indexed="8"/>
      <name val="Arial Narrow"/>
      <family val="2"/>
    </font>
    <font>
      <sz val="11"/>
      <color indexed="8"/>
      <name val="Arial Narrow"/>
      <family val="2"/>
    </font>
    <font>
      <b/>
      <i/>
      <vertAlign val="superscript"/>
      <sz val="10.199999999999999"/>
      <color indexed="8"/>
      <name val="Arial Narrow"/>
      <family val="2"/>
    </font>
    <font>
      <b/>
      <i/>
      <sz val="11"/>
      <color indexed="8"/>
      <name val="Arial Narrow"/>
      <family val="2"/>
    </font>
    <font>
      <vertAlign val="superscript"/>
      <sz val="10.199999999999999"/>
      <name val="Arial Narrow"/>
      <family val="2"/>
    </font>
    <font>
      <b/>
      <i/>
      <sz val="12"/>
      <name val="Arial Narrow"/>
      <family val="2"/>
    </font>
    <font>
      <sz val="12"/>
      <color indexed="8"/>
      <name val="Arial Narrow"/>
      <family val="2"/>
    </font>
    <font>
      <sz val="12"/>
      <name val="Arial Narrow"/>
      <family val="2"/>
    </font>
    <font>
      <b/>
      <sz val="12"/>
      <name val="Arial Narrow"/>
      <family val="2"/>
    </font>
    <font>
      <b/>
      <sz val="12"/>
      <color indexed="8"/>
      <name val="Arial Narrow"/>
      <family val="2"/>
    </font>
    <font>
      <b/>
      <sz val="11"/>
      <name val="Arial Narrow"/>
      <family val="2"/>
    </font>
    <font>
      <vertAlign val="superscript"/>
      <sz val="11"/>
      <color indexed="8"/>
      <name val="Arial Narrow"/>
      <family val="2"/>
    </font>
    <font>
      <sz val="11"/>
      <color indexed="10"/>
      <name val="Arial Narrow"/>
      <family val="2"/>
    </font>
    <font>
      <vertAlign val="superscript"/>
      <sz val="12"/>
      <name val="Arial Narrow"/>
      <family val="2"/>
    </font>
    <font>
      <vertAlign val="superscript"/>
      <sz val="10.199999999999999"/>
      <color indexed="8"/>
      <name val="Arial Narrow"/>
      <family val="2"/>
    </font>
    <font>
      <b/>
      <sz val="14"/>
      <name val="Arial Narrow"/>
      <family val="2"/>
    </font>
    <font>
      <i/>
      <sz val="12"/>
      <color indexed="12"/>
      <name val="Arial Narrow"/>
      <family val="2"/>
    </font>
    <font>
      <b/>
      <vertAlign val="superscript"/>
      <sz val="10.1"/>
      <color indexed="8"/>
      <name val="Arial Narrow"/>
      <family val="2"/>
    </font>
    <font>
      <b/>
      <vertAlign val="superscript"/>
      <sz val="8.4"/>
      <name val="Arial Narrow"/>
      <family val="2"/>
    </font>
    <font>
      <vertAlign val="superscript"/>
      <sz val="7.7"/>
      <color indexed="8"/>
      <name val="Arial Narrow"/>
      <family val="2"/>
    </font>
    <font>
      <sz val="12"/>
      <name val="Arial Narrow"/>
      <family val="2"/>
    </font>
    <font>
      <sz val="11"/>
      <name val="Narrow"/>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10">
    <xf numFmtId="0" fontId="0"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38" fontId="6" fillId="0" borderId="0" applyFont="0" applyFill="0" applyBorder="0" applyAlignment="0" applyProtection="0"/>
    <xf numFmtId="4" fontId="23" fillId="0" borderId="0" applyFont="0" applyFill="0" applyBorder="0" applyAlignment="0" applyProtection="0"/>
    <xf numFmtId="171" fontId="7" fillId="0" borderId="0" applyFont="0" applyFill="0" applyBorder="0" applyAlignment="0" applyProtection="0"/>
    <xf numFmtId="8" fontId="23" fillId="0" borderId="0" applyFont="0" applyFill="0" applyBorder="0" applyAlignment="0" applyProtection="0"/>
    <xf numFmtId="0" fontId="6" fillId="0" borderId="0"/>
    <xf numFmtId="40" fontId="7" fillId="0" borderId="0" applyFont="0" applyFill="0" applyBorder="0" applyAlignment="0" applyProtection="0"/>
  </cellStyleXfs>
  <cellXfs count="365">
    <xf numFmtId="0" fontId="0" fillId="0" borderId="0" xfId="0"/>
    <xf numFmtId="0" fontId="2" fillId="2" borderId="0" xfId="0" applyFont="1" applyFill="1" applyBorder="1"/>
    <xf numFmtId="0" fontId="3" fillId="2" borderId="0" xfId="0" applyFont="1" applyFill="1"/>
    <xf numFmtId="0" fontId="4" fillId="2" borderId="0" xfId="0" applyFont="1" applyFill="1" applyBorder="1" applyAlignment="1">
      <alignment horizontal="left"/>
    </xf>
    <xf numFmtId="0" fontId="4" fillId="2" borderId="0" xfId="0" applyFont="1" applyFill="1" applyBorder="1" applyAlignment="1">
      <alignment horizontal="center"/>
    </xf>
    <xf numFmtId="0" fontId="4" fillId="2" borderId="0" xfId="0" applyFont="1" applyFill="1" applyBorder="1" applyAlignment="1">
      <alignment horizontal="centerContinuous"/>
    </xf>
    <xf numFmtId="0" fontId="3" fillId="2" borderId="0" xfId="0" applyFont="1" applyFill="1" applyBorder="1"/>
    <xf numFmtId="0" fontId="2" fillId="2" borderId="0" xfId="0" applyFont="1" applyFill="1" applyAlignment="1">
      <alignment horizontal="centerContinuous" vertical="center"/>
    </xf>
    <xf numFmtId="0" fontId="2" fillId="2" borderId="0" xfId="0" applyFont="1" applyFill="1" applyBorder="1" applyAlignment="1">
      <alignment horizontal="centerContinuous" vertical="center"/>
    </xf>
    <xf numFmtId="164" fontId="4" fillId="2" borderId="0" xfId="0" applyNumberFormat="1" applyFont="1" applyFill="1" applyBorder="1" applyAlignment="1">
      <alignment horizontal="centerContinuous" vertical="center"/>
    </xf>
    <xf numFmtId="165" fontId="4" fillId="2" borderId="0" xfId="1" applyNumberFormat="1" applyFont="1" applyFill="1" applyBorder="1" applyAlignment="1">
      <alignment horizontal="centerContinuous" vertical="center"/>
    </xf>
    <xf numFmtId="0" fontId="2" fillId="2" borderId="0" xfId="3" quotePrefix="1" applyFont="1" applyFill="1" applyBorder="1" applyAlignment="1">
      <alignment horizontal="left"/>
    </xf>
    <xf numFmtId="0" fontId="2" fillId="2" borderId="0" xfId="0" applyFont="1" applyFill="1" applyBorder="1" applyAlignment="1">
      <alignment horizontal="centerContinuous"/>
    </xf>
    <xf numFmtId="0" fontId="2" fillId="2" borderId="0" xfId="0" applyFont="1" applyFill="1" applyBorder="1" applyAlignment="1">
      <alignment horizontal="center"/>
    </xf>
    <xf numFmtId="0" fontId="2" fillId="2" borderId="1" xfId="3" applyFont="1" applyFill="1" applyBorder="1" applyAlignment="1">
      <alignment horizontal="left"/>
    </xf>
    <xf numFmtId="0" fontId="2" fillId="2" borderId="0" xfId="3" applyFont="1" applyFill="1" applyBorder="1" applyAlignment="1">
      <alignment horizontal="left"/>
    </xf>
    <xf numFmtId="0" fontId="4" fillId="2" borderId="2" xfId="0" applyFont="1" applyFill="1" applyBorder="1" applyAlignment="1">
      <alignment horizontal="right"/>
    </xf>
    <xf numFmtId="0" fontId="9" fillId="2" borderId="0" xfId="0" applyFont="1" applyFill="1" applyBorder="1"/>
    <xf numFmtId="164" fontId="3" fillId="2" borderId="0" xfId="0" applyNumberFormat="1" applyFont="1" applyFill="1"/>
    <xf numFmtId="0" fontId="10" fillId="2" borderId="0" xfId="0" quotePrefix="1" applyFont="1" applyFill="1" applyBorder="1" applyAlignment="1">
      <alignment horizontal="left"/>
    </xf>
    <xf numFmtId="164" fontId="4" fillId="2" borderId="0" xfId="1" quotePrefix="1" applyNumberFormat="1" applyFont="1" applyFill="1" applyBorder="1" applyAlignment="1">
      <alignment horizontal="left"/>
    </xf>
    <xf numFmtId="165" fontId="10" fillId="2" borderId="0" xfId="1" applyNumberFormat="1" applyFont="1" applyFill="1" applyBorder="1"/>
    <xf numFmtId="165" fontId="4" fillId="2" borderId="0" xfId="1" applyNumberFormat="1" applyFont="1" applyFill="1" applyBorder="1"/>
    <xf numFmtId="0" fontId="10" fillId="2" borderId="0" xfId="0" applyFont="1" applyFill="1" applyBorder="1"/>
    <xf numFmtId="164" fontId="10" fillId="2" borderId="0" xfId="1" applyNumberFormat="1" applyFont="1" applyFill="1" applyBorder="1"/>
    <xf numFmtId="0" fontId="10" fillId="2" borderId="1" xfId="0" quotePrefix="1" applyFont="1" applyFill="1" applyBorder="1" applyAlignment="1">
      <alignment horizontal="left"/>
    </xf>
    <xf numFmtId="164" fontId="4" fillId="2" borderId="1" xfId="1" quotePrefix="1" applyNumberFormat="1" applyFont="1" applyFill="1" applyBorder="1" applyAlignment="1">
      <alignment horizontal="left"/>
    </xf>
    <xf numFmtId="165" fontId="10" fillId="2" borderId="1" xfId="1" applyNumberFormat="1" applyFont="1" applyFill="1" applyBorder="1"/>
    <xf numFmtId="165" fontId="10" fillId="2" borderId="0" xfId="1" applyNumberFormat="1" applyFont="1" applyFill="1"/>
    <xf numFmtId="164" fontId="2" fillId="2" borderId="0" xfId="1" applyNumberFormat="1" applyFont="1" applyFill="1" applyBorder="1"/>
    <xf numFmtId="165" fontId="3" fillId="2" borderId="0" xfId="1" applyNumberFormat="1" applyFont="1" applyFill="1" applyBorder="1"/>
    <xf numFmtId="165" fontId="3" fillId="2" borderId="0" xfId="1" applyNumberFormat="1" applyFont="1" applyFill="1" applyBorder="1" applyAlignment="1">
      <alignment horizontal="right"/>
    </xf>
    <xf numFmtId="165" fontId="2" fillId="2" borderId="0" xfId="1" applyNumberFormat="1" applyFont="1" applyFill="1" applyBorder="1"/>
    <xf numFmtId="165" fontId="10" fillId="2" borderId="0" xfId="1" applyNumberFormat="1" applyFont="1" applyFill="1" applyBorder="1" applyAlignment="1">
      <alignment horizontal="right"/>
    </xf>
    <xf numFmtId="0" fontId="10" fillId="2" borderId="1" xfId="0" applyFont="1" applyFill="1" applyBorder="1"/>
    <xf numFmtId="165" fontId="3" fillId="2" borderId="1" xfId="1" applyNumberFormat="1" applyFont="1" applyFill="1" applyBorder="1"/>
    <xf numFmtId="165" fontId="3" fillId="2" borderId="1" xfId="1" applyNumberFormat="1" applyFont="1" applyFill="1" applyBorder="1" applyAlignment="1">
      <alignment horizontal="right"/>
    </xf>
    <xf numFmtId="165" fontId="11" fillId="2" borderId="0" xfId="1" applyNumberFormat="1" applyFont="1" applyFill="1" applyBorder="1"/>
    <xf numFmtId="0" fontId="3" fillId="2" borderId="0" xfId="1" applyNumberFormat="1" applyFont="1" applyFill="1" applyBorder="1"/>
    <xf numFmtId="164" fontId="3" fillId="2" borderId="0" xfId="1" applyNumberFormat="1" applyFont="1" applyFill="1" applyBorder="1"/>
    <xf numFmtId="0" fontId="10" fillId="2" borderId="0" xfId="0" applyFont="1" applyFill="1" applyBorder="1" applyAlignment="1">
      <alignment horizontal="left"/>
    </xf>
    <xf numFmtId="165" fontId="3" fillId="2" borderId="2" xfId="1" applyNumberFormat="1" applyFont="1" applyFill="1" applyBorder="1"/>
    <xf numFmtId="0" fontId="10" fillId="2" borderId="1" xfId="0" applyFont="1" applyFill="1" applyBorder="1" applyAlignment="1">
      <alignment horizontal="left"/>
    </xf>
    <xf numFmtId="164" fontId="3" fillId="2" borderId="1" xfId="1" quotePrefix="1" applyNumberFormat="1" applyFont="1" applyFill="1" applyBorder="1" applyAlignment="1">
      <alignment horizontal="left"/>
    </xf>
    <xf numFmtId="43" fontId="3" fillId="2" borderId="0" xfId="1" quotePrefix="1" applyNumberFormat="1" applyFont="1" applyFill="1" applyBorder="1" applyAlignment="1">
      <alignment horizontal="left"/>
    </xf>
    <xf numFmtId="164" fontId="3" fillId="2" borderId="0" xfId="1" quotePrefix="1" applyNumberFormat="1" applyFont="1" applyFill="1" applyBorder="1" applyAlignment="1">
      <alignment horizontal="left"/>
    </xf>
    <xf numFmtId="9" fontId="3" fillId="2" borderId="0" xfId="2" quotePrefix="1" applyFont="1" applyFill="1" applyBorder="1" applyAlignment="1">
      <alignment horizontal="left"/>
    </xf>
    <xf numFmtId="164" fontId="3" fillId="2" borderId="1" xfId="1" applyNumberFormat="1" applyFont="1" applyFill="1" applyBorder="1"/>
    <xf numFmtId="9" fontId="13" fillId="2" borderId="0" xfId="2" applyFont="1" applyFill="1" applyBorder="1"/>
    <xf numFmtId="164" fontId="4" fillId="2" borderId="0" xfId="1" applyNumberFormat="1" applyFont="1" applyFill="1" applyBorder="1"/>
    <xf numFmtId="166" fontId="4" fillId="2" borderId="0" xfId="2" applyNumberFormat="1" applyFont="1" applyFill="1" applyBorder="1"/>
    <xf numFmtId="167" fontId="10" fillId="2" borderId="0" xfId="1" applyNumberFormat="1" applyFont="1" applyFill="1" applyBorder="1"/>
    <xf numFmtId="166" fontId="10" fillId="2" borderId="0" xfId="2" applyNumberFormat="1" applyFont="1" applyFill="1" applyBorder="1"/>
    <xf numFmtId="0" fontId="16" fillId="2" borderId="0" xfId="0" applyFont="1" applyFill="1" applyBorder="1"/>
    <xf numFmtId="0" fontId="9" fillId="2" borderId="1" xfId="0" applyFont="1" applyFill="1" applyBorder="1"/>
    <xf numFmtId="0" fontId="4" fillId="2" borderId="1" xfId="0" applyFont="1" applyFill="1" applyBorder="1" applyAlignment="1">
      <alignment horizontal="right"/>
    </xf>
    <xf numFmtId="0" fontId="10" fillId="2" borderId="1" xfId="0" applyFont="1" applyFill="1" applyBorder="1" applyAlignment="1">
      <alignment horizontal="right"/>
    </xf>
    <xf numFmtId="0" fontId="2" fillId="2" borderId="0" xfId="0" applyFont="1" applyFill="1" applyBorder="1" applyAlignment="1">
      <alignment horizontal="right"/>
    </xf>
    <xf numFmtId="168" fontId="3" fillId="2" borderId="0" xfId="0" applyNumberFormat="1" applyFont="1" applyFill="1"/>
    <xf numFmtId="0" fontId="4" fillId="2" borderId="0" xfId="0" quotePrefix="1" applyFont="1" applyFill="1" applyBorder="1" applyAlignment="1">
      <alignment horizontal="right"/>
    </xf>
    <xf numFmtId="0" fontId="10" fillId="2" borderId="0" xfId="0" applyFont="1" applyFill="1"/>
    <xf numFmtId="164" fontId="3" fillId="2" borderId="0" xfId="0" applyNumberFormat="1" applyFont="1" applyFill="1" applyBorder="1"/>
    <xf numFmtId="0" fontId="10" fillId="2" borderId="3" xfId="0" applyFont="1" applyFill="1" applyBorder="1"/>
    <xf numFmtId="168" fontId="3" fillId="2" borderId="3" xfId="0" applyNumberFormat="1" applyFont="1" applyFill="1" applyBorder="1"/>
    <xf numFmtId="0" fontId="3" fillId="2" borderId="1" xfId="0" applyFont="1" applyFill="1" applyBorder="1"/>
    <xf numFmtId="165" fontId="13" fillId="2" borderId="0" xfId="1" applyNumberFormat="1" applyFont="1" applyFill="1" applyBorder="1" applyAlignment="1">
      <alignment horizontal="right"/>
    </xf>
    <xf numFmtId="164" fontId="17" fillId="2" borderId="0" xfId="1" applyNumberFormat="1" applyFont="1" applyFill="1" applyBorder="1" applyAlignment="1">
      <alignment horizontal="right"/>
    </xf>
    <xf numFmtId="0" fontId="3" fillId="2" borderId="2" xfId="0" applyFont="1" applyFill="1" applyBorder="1"/>
    <xf numFmtId="0" fontId="4" fillId="2" borderId="2" xfId="0" applyFont="1" applyFill="1" applyBorder="1" applyAlignment="1">
      <alignment horizontal="center"/>
    </xf>
    <xf numFmtId="43" fontId="10" fillId="2" borderId="0" xfId="1" applyNumberFormat="1" applyFont="1" applyFill="1" applyAlignment="1">
      <alignment horizontal="center"/>
    </xf>
    <xf numFmtId="43" fontId="4" fillId="2" borderId="0" xfId="1" applyNumberFormat="1" applyFont="1" applyFill="1" applyBorder="1" applyAlignment="1">
      <alignment horizontal="center"/>
    </xf>
    <xf numFmtId="10" fontId="4" fillId="2" borderId="1" xfId="2" applyNumberFormat="1" applyFont="1" applyFill="1" applyBorder="1" applyAlignment="1">
      <alignment horizontal="right"/>
    </xf>
    <xf numFmtId="43" fontId="10" fillId="2" borderId="1" xfId="1" applyNumberFormat="1" applyFont="1" applyFill="1" applyBorder="1" applyAlignment="1">
      <alignment horizontal="center"/>
    </xf>
    <xf numFmtId="10" fontId="4" fillId="2" borderId="0" xfId="2" applyNumberFormat="1" applyFont="1" applyFill="1" applyBorder="1" applyAlignment="1">
      <alignment horizontal="right"/>
    </xf>
    <xf numFmtId="0" fontId="3" fillId="3" borderId="0" xfId="0" applyFont="1" applyFill="1"/>
    <xf numFmtId="0" fontId="3" fillId="3" borderId="0" xfId="0" applyFont="1" applyFill="1" applyBorder="1"/>
    <xf numFmtId="0" fontId="15" fillId="2" borderId="0" xfId="0" applyFont="1" applyFill="1"/>
    <xf numFmtId="166" fontId="3" fillId="2" borderId="0" xfId="2" applyNumberFormat="1" applyFont="1" applyFill="1"/>
    <xf numFmtId="0" fontId="3" fillId="2" borderId="0" xfId="3" applyFont="1" applyFill="1" applyBorder="1"/>
    <xf numFmtId="0" fontId="8" fillId="2" borderId="2" xfId="0" applyFont="1" applyFill="1" applyBorder="1" applyAlignment="1">
      <alignment horizontal="center"/>
    </xf>
    <xf numFmtId="0" fontId="3" fillId="2" borderId="3" xfId="3" applyFont="1" applyFill="1" applyBorder="1"/>
    <xf numFmtId="0" fontId="3" fillId="2" borderId="0" xfId="3" quotePrefix="1" applyFont="1" applyFill="1" applyBorder="1" applyAlignment="1">
      <alignment horizontal="left"/>
    </xf>
    <xf numFmtId="0" fontId="3" fillId="2" borderId="3" xfId="3" quotePrefix="1" applyFont="1" applyFill="1" applyBorder="1" applyAlignment="1">
      <alignment horizontal="left"/>
    </xf>
    <xf numFmtId="0" fontId="3" fillId="2" borderId="1" xfId="3" applyFont="1" applyFill="1" applyBorder="1"/>
    <xf numFmtId="0" fontId="3" fillId="2" borderId="0" xfId="3" applyFont="1" applyFill="1"/>
    <xf numFmtId="166" fontId="3" fillId="2" borderId="0" xfId="2" applyNumberFormat="1" applyFont="1" applyFill="1" applyBorder="1"/>
    <xf numFmtId="0" fontId="4" fillId="2" borderId="1" xfId="0" applyFont="1" applyFill="1" applyBorder="1" applyAlignment="1">
      <alignment horizontal="left"/>
    </xf>
    <xf numFmtId="165" fontId="2" fillId="0" borderId="0" xfId="0" applyNumberFormat="1" applyFont="1" applyFill="1"/>
    <xf numFmtId="165" fontId="3" fillId="0" borderId="0" xfId="1" applyNumberFormat="1" applyFont="1" applyFill="1"/>
    <xf numFmtId="168" fontId="3" fillId="0" borderId="0" xfId="3" applyNumberFormat="1" applyFont="1" applyFill="1"/>
    <xf numFmtId="170" fontId="2" fillId="0" borderId="0" xfId="3" applyNumberFormat="1" applyFont="1" applyFill="1" applyBorder="1"/>
    <xf numFmtId="165" fontId="2" fillId="0" borderId="0" xfId="3" applyNumberFormat="1" applyFont="1" applyFill="1" applyBorder="1"/>
    <xf numFmtId="0" fontId="3" fillId="2" borderId="4" xfId="0" applyFont="1" applyFill="1" applyBorder="1"/>
    <xf numFmtId="165" fontId="2" fillId="0" borderId="4" xfId="1" applyNumberFormat="1" applyFont="1" applyFill="1" applyBorder="1"/>
    <xf numFmtId="168" fontId="3" fillId="0" borderId="4" xfId="3" applyNumberFormat="1" applyFont="1" applyFill="1" applyBorder="1"/>
    <xf numFmtId="0" fontId="2" fillId="2" borderId="1" xfId="3" applyFont="1" applyFill="1" applyBorder="1" applyAlignment="1">
      <alignment horizontal="center"/>
    </xf>
    <xf numFmtId="0" fontId="4" fillId="2" borderId="2" xfId="0" applyFont="1" applyFill="1" applyBorder="1" applyAlignment="1">
      <alignment horizontal="center" wrapText="1"/>
    </xf>
    <xf numFmtId="0" fontId="8" fillId="2" borderId="2" xfId="0" applyFont="1" applyFill="1" applyBorder="1" applyAlignment="1">
      <alignment horizontal="center" wrapText="1"/>
    </xf>
    <xf numFmtId="0" fontId="2" fillId="2" borderId="0" xfId="8" applyFont="1" applyFill="1" applyBorder="1"/>
    <xf numFmtId="0" fontId="3" fillId="2" borderId="0" xfId="8" applyFont="1" applyFill="1"/>
    <xf numFmtId="0" fontId="4" fillId="2" borderId="0" xfId="8" applyFont="1" applyFill="1" applyBorder="1" applyAlignment="1">
      <alignment horizontal="left"/>
    </xf>
    <xf numFmtId="0" fontId="4" fillId="2" borderId="0" xfId="8" applyFont="1" applyFill="1" applyBorder="1" applyAlignment="1">
      <alignment horizontal="center"/>
    </xf>
    <xf numFmtId="0" fontId="4" fillId="2" borderId="0" xfId="8" applyFont="1" applyFill="1" applyBorder="1" applyAlignment="1">
      <alignment horizontal="centerContinuous"/>
    </xf>
    <xf numFmtId="0" fontId="3" fillId="2" borderId="0" xfId="8" applyFont="1" applyFill="1" applyAlignment="1">
      <alignment horizontal="centerContinuous"/>
    </xf>
    <xf numFmtId="0" fontId="3" fillId="2" borderId="0" xfId="8" applyFont="1" applyFill="1" applyBorder="1"/>
    <xf numFmtId="164" fontId="3" fillId="2" borderId="0" xfId="1" applyNumberFormat="1" applyFont="1" applyFill="1"/>
    <xf numFmtId="0" fontId="3" fillId="2" borderId="0" xfId="8" applyFont="1" applyFill="1" applyBorder="1" applyAlignment="1">
      <alignment horizontal="centerContinuous"/>
    </xf>
    <xf numFmtId="0" fontId="2" fillId="2" borderId="0" xfId="8" applyFont="1" applyFill="1" applyAlignment="1">
      <alignment horizontal="centerContinuous" vertical="center"/>
    </xf>
    <xf numFmtId="164" fontId="4" fillId="2" borderId="0" xfId="8" applyNumberFormat="1" applyFont="1" applyFill="1" applyBorder="1" applyAlignment="1">
      <alignment horizontal="centerContinuous" vertical="center"/>
    </xf>
    <xf numFmtId="0" fontId="4" fillId="2" borderId="0" xfId="8" applyFont="1" applyFill="1" applyBorder="1" applyAlignment="1">
      <alignment horizontal="centerContinuous" vertical="center"/>
    </xf>
    <xf numFmtId="0" fontId="2" fillId="2" borderId="0" xfId="8" applyFont="1" applyFill="1" applyBorder="1" applyAlignment="1">
      <alignment horizontal="centerContinuous" vertical="center"/>
    </xf>
    <xf numFmtId="0" fontId="2" fillId="2" borderId="0" xfId="8" applyFont="1" applyFill="1" applyBorder="1" applyAlignment="1">
      <alignment horizontal="center" vertical="center"/>
    </xf>
    <xf numFmtId="0" fontId="9" fillId="2" borderId="1" xfId="8" applyFont="1" applyFill="1" applyBorder="1"/>
    <xf numFmtId="164" fontId="3" fillId="2" borderId="0" xfId="8" applyNumberFormat="1" applyFont="1" applyFill="1"/>
    <xf numFmtId="0" fontId="10" fillId="2" borderId="0" xfId="8" applyFont="1" applyFill="1"/>
    <xf numFmtId="164" fontId="4" fillId="0" borderId="0" xfId="1" applyNumberFormat="1" applyFont="1" applyFill="1"/>
    <xf numFmtId="164" fontId="4" fillId="2" borderId="0" xfId="1" applyNumberFormat="1" applyFont="1" applyFill="1"/>
    <xf numFmtId="164" fontId="3" fillId="2" borderId="0" xfId="8" applyNumberFormat="1" applyFont="1" applyFill="1" applyBorder="1" applyAlignment="1">
      <alignment horizontal="center"/>
    </xf>
    <xf numFmtId="9" fontId="3" fillId="2" borderId="0" xfId="2" applyNumberFormat="1" applyFont="1" applyFill="1"/>
    <xf numFmtId="0" fontId="10" fillId="2" borderId="1" xfId="8" applyFont="1" applyFill="1" applyBorder="1"/>
    <xf numFmtId="0" fontId="3" fillId="2" borderId="2" xfId="8" applyFont="1" applyFill="1" applyBorder="1"/>
    <xf numFmtId="0" fontId="11" fillId="2" borderId="0" xfId="8" applyFont="1" applyFill="1"/>
    <xf numFmtId="164" fontId="3" fillId="2" borderId="0" xfId="2" applyNumberFormat="1" applyFont="1" applyFill="1"/>
    <xf numFmtId="0" fontId="10" fillId="2" borderId="0" xfId="8" applyFont="1" applyFill="1" applyBorder="1"/>
    <xf numFmtId="0" fontId="4" fillId="2" borderId="0" xfId="8" applyFont="1" applyFill="1" applyBorder="1"/>
    <xf numFmtId="0" fontId="14" fillId="2" borderId="0" xfId="8" applyFont="1" applyFill="1"/>
    <xf numFmtId="164" fontId="25" fillId="2" borderId="0" xfId="1" applyNumberFormat="1" applyFont="1" applyFill="1" applyBorder="1"/>
    <xf numFmtId="164" fontId="21" fillId="2" borderId="0" xfId="1" applyNumberFormat="1" applyFont="1" applyFill="1" applyBorder="1"/>
    <xf numFmtId="0" fontId="20" fillId="2" borderId="0" xfId="8" applyFont="1" applyFill="1"/>
    <xf numFmtId="0" fontId="9" fillId="2" borderId="0" xfId="8" applyFont="1" applyFill="1" applyBorder="1"/>
    <xf numFmtId="168" fontId="3" fillId="2" borderId="3" xfId="2" applyNumberFormat="1" applyFont="1" applyFill="1" applyBorder="1"/>
    <xf numFmtId="166" fontId="3" fillId="2" borderId="3" xfId="2" applyNumberFormat="1" applyFont="1" applyFill="1" applyBorder="1"/>
    <xf numFmtId="0" fontId="3" fillId="3" borderId="0" xfId="8" applyFont="1" applyFill="1" applyBorder="1"/>
    <xf numFmtId="9" fontId="3" fillId="2" borderId="0" xfId="2" applyFont="1" applyFill="1"/>
    <xf numFmtId="172" fontId="3" fillId="2" borderId="0" xfId="8" applyNumberFormat="1" applyFont="1" applyFill="1"/>
    <xf numFmtId="164" fontId="3" fillId="0" borderId="0" xfId="1" applyNumberFormat="1" applyFont="1" applyFill="1"/>
    <xf numFmtId="0" fontId="3" fillId="2" borderId="0" xfId="8" applyFont="1" applyFill="1" applyAlignment="1">
      <alignment horizontal="left"/>
    </xf>
    <xf numFmtId="164" fontId="4" fillId="2" borderId="0" xfId="8" applyNumberFormat="1" applyFont="1" applyFill="1" applyBorder="1" applyAlignment="1">
      <alignment horizontal="left" vertical="center"/>
    </xf>
    <xf numFmtId="0" fontId="3" fillId="2" borderId="0" xfId="8" applyFont="1" applyFill="1" applyBorder="1" applyAlignment="1">
      <alignment horizontal="left"/>
    </xf>
    <xf numFmtId="164" fontId="25" fillId="2" borderId="0" xfId="1" applyNumberFormat="1" applyFont="1" applyFill="1" applyBorder="1" applyAlignment="1">
      <alignment horizontal="left"/>
    </xf>
    <xf numFmtId="164" fontId="21" fillId="2" borderId="0" xfId="1" applyNumberFormat="1" applyFont="1" applyFill="1" applyBorder="1" applyAlignment="1">
      <alignment horizontal="left"/>
    </xf>
    <xf numFmtId="164" fontId="3" fillId="2" borderId="0" xfId="8" applyNumberFormat="1" applyFont="1" applyFill="1" applyAlignment="1">
      <alignment horizontal="left"/>
    </xf>
    <xf numFmtId="164" fontId="3" fillId="0" borderId="0" xfId="1" applyNumberFormat="1" applyFont="1" applyFill="1" applyAlignment="1">
      <alignment horizontal="left"/>
    </xf>
    <xf numFmtId="172" fontId="3" fillId="0" borderId="0" xfId="8" applyNumberFormat="1" applyFont="1" applyFill="1" applyAlignment="1">
      <alignment horizontal="left"/>
    </xf>
    <xf numFmtId="0" fontId="3" fillId="0" borderId="0" xfId="8" applyFont="1" applyFill="1" applyAlignment="1">
      <alignment horizontal="left"/>
    </xf>
    <xf numFmtId="0" fontId="22" fillId="2" borderId="0" xfId="8" applyFont="1" applyFill="1" applyAlignment="1"/>
    <xf numFmtId="0" fontId="3" fillId="4" borderId="0" xfId="0" applyFont="1" applyFill="1"/>
    <xf numFmtId="0" fontId="10" fillId="3" borderId="0" xfId="0" applyFont="1" applyFill="1" applyBorder="1"/>
    <xf numFmtId="164" fontId="3" fillId="3" borderId="0" xfId="1" applyNumberFormat="1" applyFont="1" applyFill="1" applyBorder="1"/>
    <xf numFmtId="0" fontId="10" fillId="3" borderId="2" xfId="0" applyFont="1" applyFill="1" applyBorder="1"/>
    <xf numFmtId="164" fontId="3" fillId="3" borderId="2" xfId="1" applyNumberFormat="1" applyFont="1" applyFill="1" applyBorder="1"/>
    <xf numFmtId="165" fontId="3" fillId="3" borderId="2" xfId="1" applyNumberFormat="1" applyFont="1" applyFill="1" applyBorder="1"/>
    <xf numFmtId="0" fontId="10" fillId="3" borderId="2" xfId="0" applyFont="1" applyFill="1" applyBorder="1" applyAlignment="1">
      <alignment horizontal="left"/>
    </xf>
    <xf numFmtId="0" fontId="10" fillId="3" borderId="0" xfId="0" applyFont="1" applyFill="1" applyBorder="1" applyAlignment="1">
      <alignment horizontal="left"/>
    </xf>
    <xf numFmtId="0" fontId="2" fillId="2" borderId="1" xfId="3" applyFont="1" applyFill="1" applyBorder="1" applyAlignment="1">
      <alignment horizontal="center"/>
    </xf>
    <xf numFmtId="0" fontId="4" fillId="2" borderId="0" xfId="0" applyFont="1" applyFill="1" applyBorder="1" applyAlignment="1">
      <alignment horizontal="center"/>
    </xf>
    <xf numFmtId="168" fontId="3" fillId="2" borderId="1" xfId="0" applyNumberFormat="1" applyFont="1" applyFill="1" applyBorder="1"/>
    <xf numFmtId="0" fontId="18" fillId="2" borderId="0" xfId="0" applyFont="1" applyFill="1" applyBorder="1"/>
    <xf numFmtId="168" fontId="3" fillId="2" borderId="2" xfId="0" applyNumberFormat="1" applyFont="1" applyFill="1" applyBorder="1"/>
    <xf numFmtId="165" fontId="13" fillId="2" borderId="1" xfId="1" applyNumberFormat="1" applyFont="1" applyFill="1" applyBorder="1" applyAlignment="1">
      <alignment horizontal="right"/>
    </xf>
    <xf numFmtId="0" fontId="2" fillId="2" borderId="0" xfId="8" applyFont="1" applyFill="1" applyBorder="1" applyAlignment="1">
      <alignment horizontal="centerContinuous"/>
    </xf>
    <xf numFmtId="0" fontId="2" fillId="2" borderId="0" xfId="8" applyFont="1" applyFill="1" applyBorder="1" applyAlignment="1">
      <alignment horizontal="center"/>
    </xf>
    <xf numFmtId="0" fontId="4" fillId="2" borderId="0" xfId="8" applyFont="1" applyFill="1" applyBorder="1" applyAlignment="1">
      <alignment horizontal="right"/>
    </xf>
    <xf numFmtId="164" fontId="4" fillId="2" borderId="0" xfId="8" applyNumberFormat="1" applyFont="1" applyFill="1" applyBorder="1" applyAlignment="1">
      <alignment horizontal="center"/>
    </xf>
    <xf numFmtId="0" fontId="16" fillId="2" borderId="0" xfId="8" applyFont="1" applyFill="1" applyBorder="1"/>
    <xf numFmtId="0" fontId="3" fillId="2" borderId="1" xfId="3" applyFont="1" applyFill="1" applyBorder="1" applyAlignment="1">
      <alignment horizontal="left"/>
    </xf>
    <xf numFmtId="0" fontId="3" fillId="3" borderId="1" xfId="0" applyFont="1" applyFill="1" applyBorder="1"/>
    <xf numFmtId="0" fontId="5" fillId="2" borderId="0" xfId="0" applyFont="1" applyFill="1" applyBorder="1" applyAlignment="1"/>
    <xf numFmtId="0" fontId="5" fillId="0" borderId="0" xfId="0" applyFont="1" applyFill="1" applyBorder="1" applyAlignment="1"/>
    <xf numFmtId="0" fontId="27" fillId="2" borderId="2" xfId="0" applyFont="1" applyFill="1" applyBorder="1"/>
    <xf numFmtId="0" fontId="27" fillId="2" borderId="1" xfId="0" applyFont="1" applyFill="1" applyBorder="1"/>
    <xf numFmtId="0" fontId="24" fillId="0" borderId="0" xfId="0" applyFont="1" applyAlignment="1"/>
    <xf numFmtId="164" fontId="33" fillId="2" borderId="0" xfId="1" applyNumberFormat="1" applyFont="1" applyFill="1" applyBorder="1"/>
    <xf numFmtId="164" fontId="33" fillId="2" borderId="1" xfId="1" applyNumberFormat="1" applyFont="1" applyFill="1" applyBorder="1"/>
    <xf numFmtId="164" fontId="33" fillId="3" borderId="2" xfId="1" applyNumberFormat="1" applyFont="1" applyFill="1" applyBorder="1"/>
    <xf numFmtId="164" fontId="33" fillId="2" borderId="1" xfId="1" quotePrefix="1" applyNumberFormat="1" applyFont="1" applyFill="1" applyBorder="1" applyAlignment="1">
      <alignment horizontal="left"/>
    </xf>
    <xf numFmtId="164" fontId="33" fillId="2" borderId="0" xfId="1" quotePrefix="1" applyNumberFormat="1" applyFont="1" applyFill="1" applyBorder="1" applyAlignment="1">
      <alignment horizontal="left"/>
    </xf>
    <xf numFmtId="164" fontId="33" fillId="3" borderId="0" xfId="1" applyNumberFormat="1" applyFont="1" applyFill="1" applyBorder="1"/>
    <xf numFmtId="164" fontId="3" fillId="2" borderId="0" xfId="1" applyNumberFormat="1" applyFont="1" applyFill="1" applyBorder="1" applyAlignment="1">
      <alignment horizontal="right"/>
    </xf>
    <xf numFmtId="164" fontId="3" fillId="2" borderId="1" xfId="1" applyNumberFormat="1" applyFont="1" applyFill="1" applyBorder="1" applyAlignment="1">
      <alignment horizontal="right"/>
    </xf>
    <xf numFmtId="164" fontId="3" fillId="3" borderId="2" xfId="1" applyNumberFormat="1" applyFont="1" applyFill="1" applyBorder="1" applyAlignment="1">
      <alignment horizontal="right"/>
    </xf>
    <xf numFmtId="164" fontId="3" fillId="2" borderId="3" xfId="1" applyNumberFormat="1" applyFont="1" applyFill="1" applyBorder="1" applyAlignment="1">
      <alignment horizontal="right"/>
    </xf>
    <xf numFmtId="164" fontId="33" fillId="2" borderId="1" xfId="1" applyNumberFormat="1" applyFont="1" applyFill="1" applyBorder="1" applyAlignment="1">
      <alignment horizontal="right"/>
    </xf>
    <xf numFmtId="0" fontId="33" fillId="2" borderId="1" xfId="0" applyFont="1" applyFill="1" applyBorder="1"/>
    <xf numFmtId="164" fontId="33" fillId="2" borderId="0" xfId="1" applyNumberFormat="1" applyFont="1" applyFill="1" applyBorder="1" applyAlignment="1">
      <alignment horizontal="right"/>
    </xf>
    <xf numFmtId="164" fontId="33" fillId="3" borderId="2" xfId="1" applyNumberFormat="1" applyFont="1" applyFill="1" applyBorder="1" applyAlignment="1">
      <alignment horizontal="right"/>
    </xf>
    <xf numFmtId="164" fontId="33" fillId="2" borderId="3" xfId="1" applyNumberFormat="1" applyFont="1" applyFill="1" applyBorder="1" applyAlignment="1">
      <alignment horizontal="right"/>
    </xf>
    <xf numFmtId="164" fontId="33" fillId="2" borderId="2" xfId="1" applyNumberFormat="1" applyFont="1" applyFill="1" applyBorder="1" applyAlignment="1">
      <alignment horizontal="right"/>
    </xf>
    <xf numFmtId="168" fontId="33" fillId="2" borderId="2" xfId="0" applyNumberFormat="1" applyFont="1" applyFill="1" applyBorder="1"/>
    <xf numFmtId="0" fontId="33" fillId="3" borderId="1" xfId="0" applyFont="1" applyFill="1" applyBorder="1"/>
    <xf numFmtId="168" fontId="33" fillId="2" borderId="1" xfId="0" applyNumberFormat="1" applyFont="1" applyFill="1" applyBorder="1"/>
    <xf numFmtId="168" fontId="33" fillId="2" borderId="3" xfId="0" applyNumberFormat="1" applyFont="1" applyFill="1" applyBorder="1"/>
    <xf numFmtId="164" fontId="35" fillId="2" borderId="0" xfId="1" applyNumberFormat="1" applyFont="1" applyFill="1"/>
    <xf numFmtId="164" fontId="35" fillId="2" borderId="1" xfId="1" applyNumberFormat="1" applyFont="1" applyFill="1" applyBorder="1"/>
    <xf numFmtId="164" fontId="35" fillId="0" borderId="0" xfId="1" applyNumberFormat="1" applyFont="1" applyFill="1"/>
    <xf numFmtId="164" fontId="34" fillId="2" borderId="0" xfId="1" applyNumberFormat="1" applyFont="1" applyFill="1"/>
    <xf numFmtId="164" fontId="34" fillId="2" borderId="2" xfId="1" applyNumberFormat="1" applyFont="1" applyFill="1" applyBorder="1"/>
    <xf numFmtId="164" fontId="34" fillId="2" borderId="0" xfId="8" applyNumberFormat="1" applyFont="1" applyFill="1"/>
    <xf numFmtId="164" fontId="35" fillId="2" borderId="1" xfId="8" applyNumberFormat="1" applyFont="1" applyFill="1" applyBorder="1" applyAlignment="1">
      <alignment horizontal="center"/>
    </xf>
    <xf numFmtId="164" fontId="35" fillId="0" borderId="1" xfId="1" applyNumberFormat="1" applyFont="1" applyFill="1" applyBorder="1"/>
    <xf numFmtId="164" fontId="34" fillId="2" borderId="0" xfId="1" applyNumberFormat="1" applyFont="1" applyFill="1" applyBorder="1"/>
    <xf numFmtId="164" fontId="34" fillId="2" borderId="1" xfId="1" applyNumberFormat="1" applyFont="1" applyFill="1" applyBorder="1"/>
    <xf numFmtId="164" fontId="35" fillId="2" borderId="0" xfId="1" applyNumberFormat="1" applyFont="1" applyFill="1" applyBorder="1"/>
    <xf numFmtId="164" fontId="33" fillId="2" borderId="1" xfId="1" applyNumberFormat="1" applyFont="1" applyFill="1" applyBorder="1" applyAlignment="1">
      <alignment horizontal="center"/>
    </xf>
    <xf numFmtId="0" fontId="36" fillId="3" borderId="0" xfId="8" applyFont="1" applyFill="1" applyAlignment="1"/>
    <xf numFmtId="166" fontId="17" fillId="2" borderId="0" xfId="2" applyNumberFormat="1" applyFont="1" applyFill="1" applyBorder="1"/>
    <xf numFmtId="0" fontId="27" fillId="2" borderId="0" xfId="0" applyFont="1" applyFill="1" applyBorder="1"/>
    <xf numFmtId="165" fontId="25" fillId="2" borderId="0" xfId="1" applyNumberFormat="1" applyFont="1" applyFill="1" applyBorder="1" applyAlignment="1">
      <alignment horizontal="left"/>
    </xf>
    <xf numFmtId="165" fontId="32" fillId="2" borderId="0" xfId="1" applyNumberFormat="1" applyFont="1" applyFill="1" applyAlignment="1">
      <alignment horizontal="right"/>
    </xf>
    <xf numFmtId="165" fontId="32" fillId="2" borderId="1" xfId="1" applyNumberFormat="1" applyFont="1" applyFill="1" applyBorder="1" applyAlignment="1">
      <alignment horizontal="right"/>
    </xf>
    <xf numFmtId="165" fontId="32" fillId="0" borderId="0" xfId="1" applyNumberFormat="1" applyFont="1" applyFill="1" applyAlignment="1">
      <alignment horizontal="right"/>
    </xf>
    <xf numFmtId="165" fontId="33" fillId="2" borderId="0" xfId="1" applyNumberFormat="1" applyFont="1" applyFill="1" applyAlignment="1">
      <alignment horizontal="right"/>
    </xf>
    <xf numFmtId="165" fontId="33" fillId="2" borderId="2" xfId="1" applyNumberFormat="1" applyFont="1" applyFill="1" applyBorder="1" applyAlignment="1">
      <alignment horizontal="right"/>
    </xf>
    <xf numFmtId="165" fontId="33" fillId="2" borderId="0" xfId="8" applyNumberFormat="1" applyFont="1" applyFill="1" applyAlignment="1">
      <alignment horizontal="right"/>
    </xf>
    <xf numFmtId="165" fontId="32" fillId="2" borderId="1" xfId="8" applyNumberFormat="1" applyFont="1" applyFill="1" applyBorder="1" applyAlignment="1">
      <alignment horizontal="right"/>
    </xf>
    <xf numFmtId="165" fontId="32" fillId="0" borderId="1" xfId="1" applyNumberFormat="1" applyFont="1" applyFill="1" applyBorder="1" applyAlignment="1">
      <alignment horizontal="right"/>
    </xf>
    <xf numFmtId="165" fontId="33" fillId="2" borderId="0" xfId="1" applyNumberFormat="1" applyFont="1" applyFill="1" applyBorder="1" applyAlignment="1">
      <alignment horizontal="right"/>
    </xf>
    <xf numFmtId="165" fontId="33" fillId="2" borderId="1" xfId="1" applyNumberFormat="1" applyFont="1" applyFill="1" applyBorder="1" applyAlignment="1">
      <alignment horizontal="right"/>
    </xf>
    <xf numFmtId="165" fontId="32" fillId="2" borderId="0" xfId="1" applyNumberFormat="1" applyFont="1" applyFill="1" applyBorder="1" applyAlignment="1">
      <alignment horizontal="right"/>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2" borderId="1" xfId="3" applyFont="1" applyFill="1" applyBorder="1" applyAlignment="1">
      <alignment horizontal="center"/>
    </xf>
    <xf numFmtId="174" fontId="4" fillId="2" borderId="1" xfId="8" applyNumberFormat="1" applyFont="1" applyFill="1" applyBorder="1" applyAlignment="1">
      <alignment horizontal="right" wrapText="1"/>
    </xf>
    <xf numFmtId="0" fontId="37" fillId="2" borderId="0" xfId="0" applyFont="1" applyFill="1"/>
    <xf numFmtId="0" fontId="0" fillId="2" borderId="0" xfId="0" applyFill="1" applyBorder="1" applyAlignment="1">
      <alignment horizontal="centerContinuous"/>
    </xf>
    <xf numFmtId="0" fontId="2" fillId="2" borderId="0" xfId="0" quotePrefix="1" applyNumberFormat="1" applyFont="1" applyFill="1" applyBorder="1" applyAlignment="1">
      <alignment horizontal="centerContinuous"/>
    </xf>
    <xf numFmtId="0" fontId="29" fillId="2" borderId="1" xfId="0" applyFont="1" applyFill="1" applyBorder="1" applyAlignment="1">
      <alignment horizontal="right"/>
    </xf>
    <xf numFmtId="0" fontId="29" fillId="2" borderId="0" xfId="0" applyFont="1" applyFill="1" applyBorder="1" applyAlignment="1">
      <alignment horizontal="center"/>
    </xf>
    <xf numFmtId="0" fontId="3" fillId="0" borderId="3" xfId="0" applyFont="1" applyFill="1" applyBorder="1"/>
    <xf numFmtId="166" fontId="3" fillId="2" borderId="0" xfId="0" applyNumberFormat="1" applyFont="1" applyFill="1" applyBorder="1"/>
    <xf numFmtId="0" fontId="3" fillId="2" borderId="3" xfId="0" applyFont="1" applyFill="1" applyBorder="1"/>
    <xf numFmtId="165" fontId="25" fillId="2" borderId="0" xfId="1" applyNumberFormat="1" applyFont="1" applyFill="1" applyBorder="1"/>
    <xf numFmtId="0" fontId="31" fillId="2" borderId="0" xfId="0" applyFont="1" applyFill="1"/>
    <xf numFmtId="0" fontId="31" fillId="2" borderId="2" xfId="0" applyFont="1" applyFill="1" applyBorder="1"/>
    <xf numFmtId="165" fontId="3" fillId="2" borderId="2" xfId="1" applyNumberFormat="1" applyFont="1" applyFill="1" applyBorder="1" applyAlignment="1">
      <alignment horizontal="right"/>
    </xf>
    <xf numFmtId="168" fontId="3" fillId="2" borderId="2" xfId="0" applyNumberFormat="1" applyFont="1" applyFill="1" applyBorder="1" applyAlignment="1">
      <alignment horizontal="right"/>
    </xf>
    <xf numFmtId="168" fontId="3" fillId="2" borderId="3" xfId="0" applyNumberFormat="1" applyFont="1" applyFill="1" applyBorder="1" applyAlignment="1">
      <alignment horizontal="right"/>
    </xf>
    <xf numFmtId="168" fontId="3" fillId="2" borderId="1" xfId="0" applyNumberFormat="1" applyFont="1" applyFill="1" applyBorder="1" applyAlignment="1">
      <alignment horizontal="right"/>
    </xf>
    <xf numFmtId="169" fontId="4" fillId="2" borderId="2" xfId="1" applyNumberFormat="1" applyFont="1" applyFill="1" applyBorder="1" applyAlignment="1">
      <alignment horizontal="right"/>
    </xf>
    <xf numFmtId="43" fontId="4" fillId="2" borderId="3" xfId="1" applyFont="1" applyFill="1" applyBorder="1" applyAlignment="1">
      <alignment horizontal="center"/>
    </xf>
    <xf numFmtId="0" fontId="10" fillId="2" borderId="0" xfId="0" quotePrefix="1" applyFont="1" applyFill="1" applyAlignment="1">
      <alignment horizontal="left"/>
    </xf>
    <xf numFmtId="43" fontId="4" fillId="2" borderId="0" xfId="1" applyFont="1" applyFill="1" applyBorder="1" applyAlignment="1">
      <alignment horizontal="center"/>
    </xf>
    <xf numFmtId="10" fontId="32" fillId="2" borderId="0" xfId="2" applyNumberFormat="1" applyFont="1" applyFill="1" applyBorder="1" applyAlignment="1">
      <alignment horizontal="right"/>
    </xf>
    <xf numFmtId="0" fontId="15" fillId="2" borderId="0" xfId="0" applyFont="1" applyFill="1" applyBorder="1"/>
    <xf numFmtId="0" fontId="38" fillId="2" borderId="0" xfId="0" applyFont="1" applyFill="1" applyBorder="1"/>
    <xf numFmtId="0" fontId="38" fillId="2" borderId="0" xfId="0" applyFont="1" applyFill="1"/>
    <xf numFmtId="0" fontId="26" fillId="3" borderId="0" xfId="0" applyFont="1" applyFill="1"/>
    <xf numFmtId="0" fontId="26" fillId="2" borderId="0" xfId="0" applyFont="1" applyFill="1"/>
    <xf numFmtId="165" fontId="38" fillId="2" borderId="0" xfId="1" applyNumberFormat="1" applyFont="1" applyFill="1" applyBorder="1"/>
    <xf numFmtId="165" fontId="38" fillId="2" borderId="0" xfId="1" applyNumberFormat="1" applyFont="1" applyFill="1"/>
    <xf numFmtId="0" fontId="27" fillId="2" borderId="0" xfId="0" applyFont="1" applyFill="1"/>
    <xf numFmtId="0" fontId="2" fillId="2" borderId="0" xfId="0" applyFont="1" applyFill="1" applyBorder="1" applyAlignment="1">
      <alignment horizontal="left"/>
    </xf>
    <xf numFmtId="0" fontId="3" fillId="2" borderId="1" xfId="3" applyFont="1" applyFill="1" applyBorder="1" applyAlignment="1">
      <alignment horizontal="center"/>
    </xf>
    <xf numFmtId="165" fontId="3" fillId="2" borderId="4" xfId="1" applyNumberFormat="1" applyFont="1" applyFill="1" applyBorder="1" applyAlignment="1">
      <alignment horizontal="right"/>
    </xf>
    <xf numFmtId="164" fontId="3" fillId="2" borderId="1" xfId="3" applyNumberFormat="1" applyFont="1" applyFill="1" applyBorder="1"/>
    <xf numFmtId="0" fontId="39" fillId="2" borderId="0" xfId="0" quotePrefix="1" applyFont="1" applyFill="1"/>
    <xf numFmtId="165" fontId="3" fillId="2" borderId="0" xfId="0" applyNumberFormat="1" applyFont="1" applyFill="1" applyBorder="1"/>
    <xf numFmtId="165" fontId="2" fillId="2" borderId="1" xfId="1" applyNumberFormat="1" applyFont="1" applyFill="1" applyBorder="1"/>
    <xf numFmtId="0" fontId="14" fillId="2" borderId="0" xfId="0" applyFont="1" applyFill="1" applyBorder="1" applyAlignment="1">
      <alignment horizontal="left"/>
    </xf>
    <xf numFmtId="0" fontId="41" fillId="2" borderId="0" xfId="3" applyFont="1" applyFill="1" applyBorder="1" applyAlignment="1">
      <alignment horizontal="centerContinuous"/>
    </xf>
    <xf numFmtId="0" fontId="16" fillId="2" borderId="0" xfId="8" applyFont="1" applyFill="1" applyBorder="1" applyAlignment="1">
      <alignment horizontal="centerContinuous"/>
    </xf>
    <xf numFmtId="0" fontId="2" fillId="2" borderId="1" xfId="8" applyFont="1" applyFill="1" applyBorder="1" applyAlignment="1">
      <alignment horizontal="centerContinuous"/>
    </xf>
    <xf numFmtId="0" fontId="2" fillId="2" borderId="3" xfId="8" applyFont="1" applyFill="1" applyBorder="1" applyAlignment="1">
      <alignment horizontal="center"/>
    </xf>
    <xf numFmtId="0" fontId="2" fillId="2" borderId="7" xfId="8" applyFont="1" applyFill="1" applyBorder="1" applyAlignment="1">
      <alignment horizontal="centerContinuous"/>
    </xf>
    <xf numFmtId="0" fontId="16" fillId="2" borderId="1" xfId="8" applyFont="1" applyFill="1" applyBorder="1"/>
    <xf numFmtId="0" fontId="2" fillId="2" borderId="1" xfId="8" applyFont="1" applyFill="1" applyBorder="1" applyAlignment="1">
      <alignment horizontal="center"/>
    </xf>
    <xf numFmtId="0" fontId="2" fillId="2" borderId="6" xfId="8" applyFont="1" applyFill="1" applyBorder="1" applyAlignment="1">
      <alignment horizontal="center"/>
    </xf>
    <xf numFmtId="10" fontId="3" fillId="2" borderId="0" xfId="2" applyNumberFormat="1" applyFont="1" applyFill="1" applyBorder="1" applyAlignment="1">
      <alignment horizontal="center"/>
    </xf>
    <xf numFmtId="10" fontId="3" fillId="3" borderId="0" xfId="2" applyNumberFormat="1" applyFont="1" applyFill="1" applyBorder="1" applyAlignment="1">
      <alignment horizontal="center"/>
    </xf>
    <xf numFmtId="43" fontId="3" fillId="2" borderId="7" xfId="1" applyNumberFormat="1" applyFont="1" applyFill="1" applyBorder="1" applyAlignment="1">
      <alignment horizontal="center"/>
    </xf>
    <xf numFmtId="167" fontId="3" fillId="2" borderId="0" xfId="1" applyNumberFormat="1" applyFont="1" applyFill="1" applyBorder="1" applyAlignment="1">
      <alignment horizontal="center"/>
    </xf>
    <xf numFmtId="43" fontId="3" fillId="2" borderId="5" xfId="1" applyNumberFormat="1" applyFont="1" applyFill="1" applyBorder="1" applyAlignment="1">
      <alignment horizontal="center"/>
    </xf>
    <xf numFmtId="43" fontId="3" fillId="2" borderId="6" xfId="1" applyNumberFormat="1" applyFont="1" applyFill="1" applyBorder="1" applyAlignment="1">
      <alignment horizontal="center"/>
    </xf>
    <xf numFmtId="167" fontId="3" fillId="2" borderId="1" xfId="1" applyNumberFormat="1" applyFont="1" applyFill="1" applyBorder="1" applyAlignment="1">
      <alignment horizontal="center"/>
    </xf>
    <xf numFmtId="0" fontId="42" fillId="2" borderId="0" xfId="8" applyFont="1" applyFill="1" applyBorder="1"/>
    <xf numFmtId="168" fontId="16" fillId="2" borderId="0" xfId="8" applyNumberFormat="1" applyFont="1" applyFill="1" applyBorder="1"/>
    <xf numFmtId="0" fontId="3" fillId="2" borderId="0" xfId="8" applyFont="1" applyFill="1" applyAlignment="1">
      <alignment horizontal="left" indent="2"/>
    </xf>
    <xf numFmtId="0" fontId="3" fillId="2" borderId="0" xfId="8" applyFont="1" applyFill="1" applyBorder="1" applyAlignment="1">
      <alignment horizontal="left" indent="2"/>
    </xf>
    <xf numFmtId="174" fontId="2" fillId="2" borderId="1" xfId="8" applyNumberFormat="1" applyFont="1" applyFill="1" applyBorder="1" applyAlignment="1">
      <alignment horizontal="centerContinuous"/>
    </xf>
    <xf numFmtId="173" fontId="2" fillId="2" borderId="3" xfId="8" applyNumberFormat="1" applyFont="1" applyFill="1" applyBorder="1" applyAlignment="1">
      <alignment horizontal="center"/>
    </xf>
    <xf numFmtId="173" fontId="2" fillId="2" borderId="1" xfId="8" applyNumberFormat="1" applyFont="1" applyFill="1" applyBorder="1" applyAlignment="1">
      <alignment horizontal="centerContinuous"/>
    </xf>
    <xf numFmtId="17" fontId="2" fillId="2" borderId="1" xfId="8" applyNumberFormat="1" applyFont="1" applyFill="1" applyBorder="1" applyAlignment="1">
      <alignment horizontal="center"/>
    </xf>
    <xf numFmtId="167" fontId="3" fillId="2" borderId="3" xfId="1" applyNumberFormat="1" applyFont="1" applyFill="1" applyBorder="1" applyAlignment="1">
      <alignment horizontal="center"/>
    </xf>
    <xf numFmtId="43" fontId="3" fillId="3" borderId="5" xfId="1" applyNumberFormat="1" applyFont="1" applyFill="1" applyBorder="1" applyAlignment="1">
      <alignment horizontal="center"/>
    </xf>
    <xf numFmtId="167" fontId="3" fillId="3" borderId="0" xfId="1" applyNumberFormat="1" applyFont="1" applyFill="1" applyBorder="1" applyAlignment="1">
      <alignment horizontal="center"/>
    </xf>
    <xf numFmtId="10" fontId="3" fillId="2" borderId="1" xfId="2" applyNumberFormat="1" applyFont="1" applyFill="1" applyBorder="1" applyAlignment="1">
      <alignment horizontal="center"/>
    </xf>
    <xf numFmtId="175" fontId="2" fillId="2" borderId="0" xfId="8" applyNumberFormat="1" applyFont="1" applyFill="1" applyBorder="1" applyAlignment="1">
      <alignment horizontal="center"/>
    </xf>
    <xf numFmtId="0" fontId="8" fillId="2" borderId="2" xfId="0" applyFont="1" applyFill="1" applyBorder="1" applyAlignment="1">
      <alignment horizontal="right"/>
    </xf>
    <xf numFmtId="165" fontId="3" fillId="3" borderId="2" xfId="1" applyNumberFormat="1" applyFont="1" applyFill="1" applyBorder="1" applyAlignment="1">
      <alignment horizontal="right"/>
    </xf>
    <xf numFmtId="165" fontId="33" fillId="2" borderId="3" xfId="1" applyNumberFormat="1" applyFont="1" applyFill="1" applyBorder="1" applyAlignment="1">
      <alignment horizontal="right"/>
    </xf>
    <xf numFmtId="165" fontId="33" fillId="3" borderId="2" xfId="1" applyNumberFormat="1" applyFont="1" applyFill="1" applyBorder="1" applyAlignment="1">
      <alignment horizontal="right"/>
    </xf>
    <xf numFmtId="165" fontId="33" fillId="3" borderId="3" xfId="1" applyNumberFormat="1" applyFont="1" applyFill="1" applyBorder="1" applyAlignment="1">
      <alignment horizontal="right"/>
    </xf>
    <xf numFmtId="0" fontId="5" fillId="2" borderId="0" xfId="0" applyFont="1" applyFill="1" applyBorder="1" applyAlignment="1">
      <alignment horizontal="center"/>
    </xf>
    <xf numFmtId="0" fontId="4" fillId="2" borderId="0" xfId="0" applyFont="1" applyFill="1" applyBorder="1" applyAlignment="1">
      <alignment horizontal="center"/>
    </xf>
    <xf numFmtId="169" fontId="4" fillId="2" borderId="0" xfId="1" applyNumberFormat="1" applyFont="1" applyFill="1" applyBorder="1" applyAlignment="1">
      <alignment horizontal="right"/>
    </xf>
    <xf numFmtId="43" fontId="10" fillId="2" borderId="0" xfId="1" applyNumberFormat="1" applyFont="1" applyFill="1" applyBorder="1" applyAlignment="1">
      <alignment horizontal="center"/>
    </xf>
    <xf numFmtId="0" fontId="8" fillId="2" borderId="1" xfId="0" applyFont="1" applyFill="1" applyBorder="1" applyAlignment="1">
      <alignment horizontal="right"/>
    </xf>
    <xf numFmtId="0" fontId="4" fillId="2" borderId="3" xfId="0" applyFont="1" applyFill="1" applyBorder="1"/>
    <xf numFmtId="168" fontId="3" fillId="2" borderId="0" xfId="0" applyNumberFormat="1" applyFont="1" applyFill="1" applyAlignment="1">
      <alignment horizontal="right"/>
    </xf>
    <xf numFmtId="0" fontId="1" fillId="2" borderId="0" xfId="0" applyFont="1" applyFill="1" applyBorder="1" applyAlignment="1"/>
    <xf numFmtId="165" fontId="3" fillId="2" borderId="0" xfId="1" applyNumberFormat="1" applyFont="1" applyFill="1" applyBorder="1" applyAlignment="1">
      <alignment horizontal="center"/>
    </xf>
    <xf numFmtId="165" fontId="3" fillId="2" borderId="1" xfId="1" applyNumberFormat="1" applyFont="1" applyFill="1" applyBorder="1" applyAlignment="1">
      <alignment horizontal="center"/>
    </xf>
    <xf numFmtId="165" fontId="3" fillId="3" borderId="2" xfId="1" applyNumberFormat="1" applyFont="1" applyFill="1" applyBorder="1" applyAlignment="1">
      <alignment horizontal="center"/>
    </xf>
    <xf numFmtId="166" fontId="3" fillId="2" borderId="0" xfId="2" applyNumberFormat="1" applyFont="1" applyFill="1" applyBorder="1" applyAlignment="1">
      <alignment horizontal="right"/>
    </xf>
    <xf numFmtId="166" fontId="3" fillId="2" borderId="1" xfId="2" applyNumberFormat="1" applyFont="1" applyFill="1" applyBorder="1" applyAlignment="1">
      <alignment horizontal="right"/>
    </xf>
    <xf numFmtId="166" fontId="3" fillId="2" borderId="2" xfId="2" applyNumberFormat="1" applyFont="1" applyFill="1" applyBorder="1" applyAlignment="1">
      <alignment horizontal="right"/>
    </xf>
    <xf numFmtId="164" fontId="33" fillId="0" borderId="0" xfId="1" quotePrefix="1" applyNumberFormat="1" applyFont="1" applyFill="1" applyBorder="1" applyAlignment="1">
      <alignment horizontal="left"/>
    </xf>
    <xf numFmtId="164" fontId="33" fillId="0" borderId="1" xfId="1" quotePrefix="1" applyNumberFormat="1" applyFont="1" applyFill="1" applyBorder="1" applyAlignment="1">
      <alignment horizontal="left"/>
    </xf>
    <xf numFmtId="165" fontId="3" fillId="3" borderId="0" xfId="1" applyNumberFormat="1" applyFont="1" applyFill="1" applyBorder="1"/>
    <xf numFmtId="0" fontId="10" fillId="2" borderId="2" xfId="0" quotePrefix="1" applyFont="1" applyFill="1" applyBorder="1" applyAlignment="1">
      <alignment horizontal="left"/>
    </xf>
    <xf numFmtId="0" fontId="2" fillId="2" borderId="0" xfId="1" applyNumberFormat="1" applyFont="1" applyFill="1" applyBorder="1" applyAlignment="1">
      <alignment horizontal="right"/>
    </xf>
    <xf numFmtId="9" fontId="3" fillId="2" borderId="0" xfId="2" applyNumberFormat="1" applyFont="1" applyFill="1" applyBorder="1"/>
    <xf numFmtId="165" fontId="32" fillId="3" borderId="0" xfId="1" applyNumberFormat="1" applyFont="1" applyFill="1" applyAlignment="1">
      <alignment horizontal="right"/>
    </xf>
    <xf numFmtId="176" fontId="3" fillId="2" borderId="2" xfId="0" applyNumberFormat="1" applyFont="1" applyFill="1" applyBorder="1" applyAlignment="1">
      <alignment horizontal="right"/>
    </xf>
    <xf numFmtId="164" fontId="46" fillId="2" borderId="2" xfId="1" applyNumberFormat="1" applyFont="1" applyFill="1" applyBorder="1" applyAlignment="1">
      <alignment horizontal="right"/>
    </xf>
    <xf numFmtId="164" fontId="46" fillId="2" borderId="3" xfId="1" applyNumberFormat="1" applyFont="1" applyFill="1" applyBorder="1" applyAlignment="1">
      <alignment horizontal="right"/>
    </xf>
    <xf numFmtId="164" fontId="46" fillId="2" borderId="1" xfId="1" applyNumberFormat="1" applyFont="1" applyFill="1" applyBorder="1" applyAlignment="1">
      <alignment horizontal="right"/>
    </xf>
    <xf numFmtId="177" fontId="3" fillId="2" borderId="0" xfId="9" applyNumberFormat="1" applyFont="1" applyFill="1" applyBorder="1"/>
    <xf numFmtId="165" fontId="10" fillId="2" borderId="3" xfId="1" applyNumberFormat="1" applyFont="1" applyFill="1" applyBorder="1" applyAlignment="1">
      <alignment horizontal="right"/>
    </xf>
    <xf numFmtId="176" fontId="3" fillId="2" borderId="1" xfId="0" applyNumberFormat="1" applyFont="1" applyFill="1" applyBorder="1" applyAlignment="1">
      <alignment horizontal="right"/>
    </xf>
    <xf numFmtId="0" fontId="5" fillId="2" borderId="0" xfId="0" applyFont="1" applyFill="1" applyBorder="1" applyAlignment="1">
      <alignment horizontal="center"/>
    </xf>
    <xf numFmtId="0" fontId="2" fillId="2" borderId="0" xfId="0" applyFont="1" applyFill="1" applyBorder="1" applyAlignment="1">
      <alignment horizontal="center" vertical="center"/>
    </xf>
    <xf numFmtId="176" fontId="3" fillId="2" borderId="0" xfId="0" applyNumberFormat="1" applyFont="1" applyFill="1" applyBorder="1" applyAlignment="1">
      <alignment horizontal="right"/>
    </xf>
    <xf numFmtId="0" fontId="3" fillId="2" borderId="0" xfId="3" applyFont="1" applyFill="1" applyBorder="1" applyAlignment="1">
      <alignment horizontal="center"/>
    </xf>
    <xf numFmtId="0" fontId="47" fillId="2" borderId="0" xfId="3" applyFont="1" applyFill="1" applyBorder="1" applyAlignment="1">
      <alignment wrapText="1"/>
    </xf>
    <xf numFmtId="168" fontId="2" fillId="2" borderId="0" xfId="0" applyNumberFormat="1" applyFont="1" applyFill="1" applyBorder="1"/>
    <xf numFmtId="176" fontId="3" fillId="2" borderId="3" xfId="0" applyNumberFormat="1" applyFont="1" applyFill="1" applyBorder="1" applyAlignment="1">
      <alignment horizontal="right"/>
    </xf>
    <xf numFmtId="165" fontId="3" fillId="3" borderId="1" xfId="1" applyNumberFormat="1" applyFont="1" applyFill="1" applyBorder="1"/>
    <xf numFmtId="49" fontId="2" fillId="3" borderId="1" xfId="8" applyNumberFormat="1" applyFont="1" applyFill="1" applyBorder="1" applyAlignment="1">
      <alignment horizontal="center"/>
    </xf>
    <xf numFmtId="10" fontId="3" fillId="3" borderId="1" xfId="2" applyNumberFormat="1" applyFont="1" applyFill="1" applyBorder="1" applyAlignment="1">
      <alignment horizontal="center"/>
    </xf>
    <xf numFmtId="0" fontId="10" fillId="3" borderId="0" xfId="0" applyFont="1" applyFill="1" applyBorder="1" applyAlignment="1">
      <alignment wrapText="1"/>
    </xf>
    <xf numFmtId="177" fontId="3" fillId="3" borderId="0" xfId="9" applyNumberFormat="1" applyFont="1" applyFill="1" applyBorder="1"/>
    <xf numFmtId="0" fontId="5" fillId="2" borderId="0" xfId="0" applyFont="1" applyFill="1" applyBorder="1" applyAlignment="1">
      <alignment horizontal="center"/>
    </xf>
    <xf numFmtId="0" fontId="8" fillId="2" borderId="0" xfId="0" applyFont="1" applyFill="1" applyBorder="1" applyAlignment="1">
      <alignment horizontal="right"/>
    </xf>
    <xf numFmtId="165" fontId="3" fillId="3" borderId="0" xfId="1" applyNumberFormat="1" applyFont="1" applyFill="1" applyBorder="1" applyAlignment="1">
      <alignment horizontal="center"/>
    </xf>
    <xf numFmtId="168" fontId="3" fillId="2" borderId="0" xfId="0" applyNumberFormat="1" applyFont="1" applyFill="1" applyBorder="1" applyAlignment="1">
      <alignment horizontal="right"/>
    </xf>
    <xf numFmtId="166" fontId="3" fillId="0" borderId="0" xfId="2" applyNumberFormat="1" applyFont="1" applyFill="1" applyBorder="1"/>
    <xf numFmtId="0" fontId="3" fillId="0" borderId="0" xfId="0" applyFont="1" applyFill="1"/>
    <xf numFmtId="164" fontId="2" fillId="0" borderId="0" xfId="1" applyNumberFormat="1" applyFont="1" applyFill="1" applyBorder="1"/>
    <xf numFmtId="9" fontId="3" fillId="0" borderId="2" xfId="2" applyNumberFormat="1" applyFont="1" applyFill="1" applyBorder="1"/>
    <xf numFmtId="166" fontId="3" fillId="0" borderId="2" xfId="2" applyNumberFormat="1" applyFont="1" applyFill="1" applyBorder="1"/>
    <xf numFmtId="0" fontId="2" fillId="0" borderId="0" xfId="0" applyFont="1" applyFill="1" applyBorder="1"/>
    <xf numFmtId="166" fontId="3" fillId="0" borderId="3" xfId="2" applyNumberFormat="1" applyFont="1" applyFill="1" applyBorder="1"/>
    <xf numFmtId="166" fontId="3" fillId="0" borderId="1" xfId="2" applyNumberFormat="1" applyFont="1" applyFill="1" applyBorder="1"/>
    <xf numFmtId="0" fontId="19" fillId="0" borderId="0" xfId="0" applyFont="1" applyFill="1"/>
    <xf numFmtId="0" fontId="25" fillId="0" borderId="0" xfId="0" applyFont="1" applyFill="1"/>
    <xf numFmtId="0" fontId="2" fillId="0" borderId="0" xfId="1" applyNumberFormat="1" applyFont="1" applyFill="1" applyAlignment="1">
      <alignment horizontal="right"/>
    </xf>
    <xf numFmtId="0" fontId="3" fillId="0" borderId="0" xfId="8" applyFont="1" applyFill="1" applyBorder="1"/>
    <xf numFmtId="0" fontId="3" fillId="0" borderId="0" xfId="8" applyFont="1" applyFill="1"/>
    <xf numFmtId="164" fontId="46" fillId="2" borderId="0" xfId="1" applyNumberFormat="1" applyFont="1" applyFill="1" applyBorder="1"/>
    <xf numFmtId="0" fontId="46" fillId="2" borderId="0" xfId="3" applyFont="1" applyFill="1"/>
    <xf numFmtId="0" fontId="5" fillId="2" borderId="0" xfId="0" applyFont="1" applyFill="1" applyBorder="1" applyAlignment="1">
      <alignment horizontal="center"/>
    </xf>
    <xf numFmtId="0" fontId="2" fillId="2" borderId="2" xfId="0" quotePrefix="1" applyNumberFormat="1" applyFont="1" applyFill="1" applyBorder="1" applyAlignment="1">
      <alignment horizontal="center"/>
    </xf>
    <xf numFmtId="0" fontId="1" fillId="2" borderId="0" xfId="8" applyFont="1" applyFill="1" applyBorder="1" applyAlignment="1">
      <alignment horizontal="center"/>
    </xf>
    <xf numFmtId="0" fontId="5" fillId="0" borderId="0" xfId="0" applyFont="1" applyFill="1" applyBorder="1" applyAlignment="1">
      <alignment horizontal="center"/>
    </xf>
    <xf numFmtId="0" fontId="15" fillId="2" borderId="0" xfId="3" applyFont="1" applyFill="1" applyBorder="1" applyAlignment="1">
      <alignment horizontal="left" vertical="center"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2" fillId="2" borderId="0" xfId="0" applyFont="1" applyFill="1" applyBorder="1" applyAlignment="1">
      <alignment horizontal="center"/>
    </xf>
    <xf numFmtId="0" fontId="2"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15" fillId="2" borderId="0" xfId="3" applyFont="1" applyFill="1" applyBorder="1" applyAlignment="1">
      <alignment horizontal="left" vertical="top" wrapText="1"/>
    </xf>
    <xf numFmtId="0" fontId="6" fillId="0" borderId="0" xfId="8" applyAlignment="1"/>
    <xf numFmtId="0" fontId="5" fillId="2" borderId="0" xfId="8" applyFont="1" applyFill="1" applyBorder="1" applyAlignment="1">
      <alignment horizontal="center"/>
    </xf>
    <xf numFmtId="0" fontId="2" fillId="2" borderId="1" xfId="8" applyFont="1" applyFill="1" applyBorder="1" applyAlignment="1">
      <alignment horizontal="center"/>
    </xf>
  </cellXfs>
  <cellStyles count="10">
    <cellStyle name="Comma" xfId="1" builtinId="3"/>
    <cellStyle name="Comma_IV-trim  2002" xfId="9"/>
    <cellStyle name="Millares [0]_Conc. Act." xfId="4"/>
    <cellStyle name="Millares_B-12 FEMSA Mzo.99" xfId="5"/>
    <cellStyle name="Moneda [0]_CAPITA1" xfId="6"/>
    <cellStyle name="Moneda_ARGENTINA" xfId="7"/>
    <cellStyle name="Normal" xfId="0" builtinId="0"/>
    <cellStyle name="Normal 2" xfId="8"/>
    <cellStyle name="Normal_IV-trim  2002" xfId="3"/>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2</xdr:row>
      <xdr:rowOff>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2</xdr:row>
      <xdr:rowOff>0</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177165"/>
          <a:ext cx="0" cy="234315"/>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5</xdr:col>
          <xdr:colOff>0</xdr:colOff>
          <xdr:row>40</xdr:row>
          <xdr:rowOff>0</xdr:rowOff>
        </xdr:from>
        <xdr:to>
          <xdr:col>5</xdr:col>
          <xdr:colOff>0</xdr:colOff>
          <xdr:row>40</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0</xdr:colOff>
          <xdr:row>54</xdr:row>
          <xdr:rowOff>0</xdr:rowOff>
        </xdr:from>
        <xdr:to>
          <xdr:col>4</xdr:col>
          <xdr:colOff>0</xdr:colOff>
          <xdr:row>54</xdr:row>
          <xdr:rowOff>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0</xdr:colOff>
          <xdr:row>31</xdr:row>
          <xdr:rowOff>9525</xdr:rowOff>
        </xdr:from>
        <xdr:to>
          <xdr:col>4</xdr:col>
          <xdr:colOff>0</xdr:colOff>
          <xdr:row>32</xdr:row>
          <xdr:rowOff>0</xdr:rowOff>
        </xdr:to>
        <xdr:sp macro="" textlink="">
          <xdr:nvSpPr>
            <xdr:cNvPr id="17409" name="Object 1" hidden="1">
              <a:extLst>
                <a:ext uri="{63B3BB69-23CF-44E3-9099-C40C66FF867C}">
                  <a14:compatExt spid="_x0000_s17409"/>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15</xdr:col>
      <xdr:colOff>0</xdr:colOff>
      <xdr:row>0</xdr:row>
      <xdr:rowOff>190500</xdr:rowOff>
    </xdr:from>
    <xdr:to>
      <xdr:col>15</xdr:col>
      <xdr:colOff>0</xdr:colOff>
      <xdr:row>2</xdr:row>
      <xdr:rowOff>171450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180975</xdr:rowOff>
    </xdr:to>
    <xdr:pic>
      <xdr:nvPicPr>
        <xdr:cNvPr id="3" name="Picture 2"/>
        <xdr:cNvPicPr>
          <a:picLocks noChangeAspect="1" noChangeArrowheads="1"/>
        </xdr:cNvPicPr>
      </xdr:nvPicPr>
      <xdr:blipFill>
        <a:blip xmlns:r="http://schemas.openxmlformats.org/officeDocument/2006/relationships" r:embed="rId1"/>
        <a:srcRect/>
        <a:stretch>
          <a:fillRect/>
        </a:stretch>
      </xdr:blipFill>
      <xdr:spPr bwMode="auto">
        <a:xfrm>
          <a:off x="15097125" y="200025"/>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4" name="Picture 3"/>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104775</xdr:rowOff>
    </xdr:to>
    <xdr:pic>
      <xdr:nvPicPr>
        <xdr:cNvPr id="6" name="Picture 6"/>
        <xdr:cNvPicPr>
          <a:picLocks noChangeAspect="1" noChangeArrowheads="1"/>
        </xdr:cNvPicPr>
      </xdr:nvPicPr>
      <xdr:blipFill>
        <a:blip xmlns:r="http://schemas.openxmlformats.org/officeDocument/2006/relationships" r:embed="rId1"/>
        <a:srcRect/>
        <a:stretch>
          <a:fillRect/>
        </a:stretch>
      </xdr:blipFill>
      <xdr:spPr bwMode="auto">
        <a:xfrm>
          <a:off x="15097125" y="123825"/>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7" name="Picture 13"/>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180975</xdr:rowOff>
    </xdr:to>
    <xdr:pic>
      <xdr:nvPicPr>
        <xdr:cNvPr id="8" name="Picture 14"/>
        <xdr:cNvPicPr>
          <a:picLocks noChangeAspect="1" noChangeArrowheads="1"/>
        </xdr:cNvPicPr>
      </xdr:nvPicPr>
      <xdr:blipFill>
        <a:blip xmlns:r="http://schemas.openxmlformats.org/officeDocument/2006/relationships" r:embed="rId1"/>
        <a:srcRect/>
        <a:stretch>
          <a:fillRect/>
        </a:stretch>
      </xdr:blipFill>
      <xdr:spPr bwMode="auto">
        <a:xfrm>
          <a:off x="15097125" y="200025"/>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9" name="Picture 15"/>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10" name="Picture 16"/>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104775</xdr:rowOff>
    </xdr:to>
    <xdr:pic>
      <xdr:nvPicPr>
        <xdr:cNvPr id="11" name="Picture 17"/>
        <xdr:cNvPicPr>
          <a:picLocks noChangeAspect="1" noChangeArrowheads="1"/>
        </xdr:cNvPicPr>
      </xdr:nvPicPr>
      <xdr:blipFill>
        <a:blip xmlns:r="http://schemas.openxmlformats.org/officeDocument/2006/relationships" r:embed="rId1"/>
        <a:srcRect/>
        <a:stretch>
          <a:fillRect/>
        </a:stretch>
      </xdr:blipFill>
      <xdr:spPr bwMode="auto">
        <a:xfrm>
          <a:off x="15097125" y="123825"/>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12" name="Picture 18"/>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180975</xdr:rowOff>
    </xdr:to>
    <xdr:pic>
      <xdr:nvPicPr>
        <xdr:cNvPr id="13" name="Picture 19"/>
        <xdr:cNvPicPr>
          <a:picLocks noChangeAspect="1" noChangeArrowheads="1"/>
        </xdr:cNvPicPr>
      </xdr:nvPicPr>
      <xdr:blipFill>
        <a:blip xmlns:r="http://schemas.openxmlformats.org/officeDocument/2006/relationships" r:embed="rId1"/>
        <a:srcRect/>
        <a:stretch>
          <a:fillRect/>
        </a:stretch>
      </xdr:blipFill>
      <xdr:spPr bwMode="auto">
        <a:xfrm>
          <a:off x="15097125" y="200025"/>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14" name="Picture 20"/>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171450</xdr:rowOff>
    </xdr:to>
    <xdr:pic>
      <xdr:nvPicPr>
        <xdr:cNvPr id="15" name="Picture 21"/>
        <xdr:cNvPicPr>
          <a:picLocks noChangeAspect="1" noChangeArrowheads="1"/>
        </xdr:cNvPicPr>
      </xdr:nvPicPr>
      <xdr:blipFill>
        <a:blip xmlns:r="http://schemas.openxmlformats.org/officeDocument/2006/relationships" r:embed="rId1"/>
        <a:srcRect/>
        <a:stretch>
          <a:fillRect/>
        </a:stretch>
      </xdr:blipFill>
      <xdr:spPr bwMode="auto">
        <a:xfrm>
          <a:off x="15097125" y="190500"/>
          <a:ext cx="0" cy="4953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104775</xdr:rowOff>
    </xdr:to>
    <xdr:pic>
      <xdr:nvPicPr>
        <xdr:cNvPr id="16" name="Picture 22"/>
        <xdr:cNvPicPr>
          <a:picLocks noChangeAspect="1" noChangeArrowheads="1"/>
        </xdr:cNvPicPr>
      </xdr:nvPicPr>
      <xdr:blipFill>
        <a:blip xmlns:r="http://schemas.openxmlformats.org/officeDocument/2006/relationships" r:embed="rId1"/>
        <a:srcRect/>
        <a:stretch>
          <a:fillRect/>
        </a:stretch>
      </xdr:blipFill>
      <xdr:spPr bwMode="auto">
        <a:xfrm>
          <a:off x="15097125" y="123825"/>
          <a:ext cx="0"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olsa\I.F\Trimestre\B-12\MARZO\2004\B-12%20FEMSA%20MZO%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olsa\i.f\Trimestre\ARCHIVOS%20RMH\2004\Cuarto%20Trimestre\I-trim%20%202004.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225;lisis%20de%20Informaci&#243;n/Trimestre/Press%20Release/2014/4Q/AnexosPR-ESP%20Dic%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S"/>
      <sheetName val="MEXICO"/>
      <sheetName val="ARGENTINA"/>
      <sheetName val="GUATEMALA"/>
      <sheetName val="NICARAGUA"/>
      <sheetName val="COSTA RICA"/>
      <sheetName val="PANAMA"/>
      <sheetName val="VENEZUELA"/>
      <sheetName val="COLOMBIA"/>
      <sheetName val="BRASIL"/>
      <sheetName val="V05"/>
      <sheetName val="Captura Balance"/>
      <sheetName val="Captura Resultados"/>
      <sheetName val="Virtuales"/>
      <sheetName val="Inversiones"/>
      <sheetName val="Divid. y Aport."/>
      <sheetName val="Amort.Term.Reales"/>
      <sheetName val="RETANM"/>
      <sheetName val="Edo.Variaciones"/>
      <sheetName val="B-12"/>
      <sheetName val="HYP B-12 V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s"/>
      <sheetName val="CERVEZA"/>
      <sheetName val="KOF MÉXICO"/>
      <sheetName val="KOFBA ps"/>
      <sheetName val="KOFBA pa"/>
      <sheetName val="CERVEZA sin SIX"/>
      <sheetName val="KOF consolidado"/>
      <sheetName val="EMPAQUE"/>
      <sheetName val="OXXO"/>
      <sheetName val="AMOXXO"/>
      <sheetName val="OXXO+AMOXXO"/>
      <sheetName val="Integración Comercio"/>
      <sheetName val="FEMSA LOGÍSTICA"/>
      <sheetName val="Eliminaciones"/>
      <sheetName val="OXXO+AMOXXO con SIX"/>
      <sheetName val="SIX"/>
      <sheetName val="Amarre UAFIR"/>
      <sheetName val="ANALISIS-español"/>
      <sheetName val="ANALISIS-ingles"/>
    </sheetNames>
    <sheetDataSet>
      <sheetData sheetId="0"/>
      <sheetData sheetId="1"/>
      <sheetData sheetId="2" refreshError="1">
        <row r="49">
          <cell r="A49" t="str">
            <v>Utilildad Oper´n</v>
          </cell>
          <cell r="C49">
            <v>1158.3139999999999</v>
          </cell>
          <cell r="D49">
            <v>1003.259</v>
          </cell>
          <cell r="E49">
            <v>972.23700000000008</v>
          </cell>
          <cell r="F49">
            <v>829.12900000000013</v>
          </cell>
          <cell r="G49">
            <v>634.91500000000019</v>
          </cell>
          <cell r="H49">
            <v>397.95000000000027</v>
          </cell>
          <cell r="I49">
            <v>358.9069999999997</v>
          </cell>
          <cell r="J49">
            <v>270.33199999999988</v>
          </cell>
          <cell r="L49">
            <v>2681.5530000000017</v>
          </cell>
          <cell r="M49">
            <v>2278.3800000000006</v>
          </cell>
          <cell r="N49">
            <v>1910.5840000000007</v>
          </cell>
          <cell r="O49">
            <v>1466.2520000000004</v>
          </cell>
          <cell r="P49">
            <v>1019.4540000000006</v>
          </cell>
          <cell r="Q49">
            <v>953.52200000000039</v>
          </cell>
          <cell r="R49">
            <v>713.99500000000012</v>
          </cell>
          <cell r="T49">
            <v>4207.3949999999986</v>
          </cell>
          <cell r="U49">
            <v>3462.027</v>
          </cell>
          <cell r="V49">
            <v>2970.3840000000009</v>
          </cell>
          <cell r="W49">
            <v>2273.17</v>
          </cell>
          <cell r="X49">
            <v>1587.9740000000006</v>
          </cell>
          <cell r="Y49">
            <v>1511.1659999999988</v>
          </cell>
          <cell r="Z49">
            <v>1195.2049999999995</v>
          </cell>
          <cell r="AB49">
            <v>5815.371000000001</v>
          </cell>
          <cell r="AL49" t="str">
            <v>Uafir Comparable</v>
          </cell>
          <cell r="AN49">
            <v>1158.3</v>
          </cell>
          <cell r="AO49">
            <v>1001.2</v>
          </cell>
          <cell r="AP49">
            <v>15.7</v>
          </cell>
          <cell r="AQ49">
            <v>970.1</v>
          </cell>
          <cell r="AR49">
            <v>3.2</v>
          </cell>
          <cell r="AS49">
            <v>-1158.3</v>
          </cell>
          <cell r="AT49">
            <v>1680.3999999999999</v>
          </cell>
          <cell r="AU49">
            <v>-168.9</v>
          </cell>
          <cell r="AV49">
            <v>1304.0999999999999</v>
          </cell>
          <cell r="AW49">
            <v>28.9</v>
          </cell>
          <cell r="AX49">
            <v>0</v>
          </cell>
          <cell r="AY49">
            <v>1525.7999999999997</v>
          </cell>
          <cell r="AZ49">
            <v>-100</v>
          </cell>
          <cell r="BA49">
            <v>1181.7000000000003</v>
          </cell>
          <cell r="BB49">
            <v>29.1</v>
          </cell>
          <cell r="BC49">
            <v>0</v>
          </cell>
        </row>
        <row r="50">
          <cell r="A50" t="str">
            <v>Amort Goodwill</v>
          </cell>
          <cell r="C50">
            <v>0</v>
          </cell>
          <cell r="D50">
            <v>2.0739999999999998</v>
          </cell>
          <cell r="E50">
            <v>2.09</v>
          </cell>
          <cell r="F50">
            <v>2.0779999999999998</v>
          </cell>
          <cell r="G50">
            <v>2.0579999999999998</v>
          </cell>
          <cell r="H50">
            <v>2.0350000000000001</v>
          </cell>
          <cell r="I50">
            <v>2.0299999999999998</v>
          </cell>
          <cell r="J50">
            <v>0</v>
          </cell>
          <cell r="L50">
            <v>0</v>
          </cell>
          <cell r="M50">
            <v>4.1840000000000002</v>
          </cell>
          <cell r="N50">
            <v>4.1159999999999997</v>
          </cell>
          <cell r="O50">
            <v>3.9620000000000002</v>
          </cell>
          <cell r="P50">
            <v>4.1319999999999997</v>
          </cell>
          <cell r="Q50">
            <v>4.0599999999999996</v>
          </cell>
          <cell r="R50">
            <v>0</v>
          </cell>
          <cell r="T50">
            <v>0</v>
          </cell>
          <cell r="U50">
            <v>6.1580000000000004</v>
          </cell>
          <cell r="V50">
            <v>6.1779999999999999</v>
          </cell>
          <cell r="W50">
            <v>6.0369999999999999</v>
          </cell>
          <cell r="X50">
            <v>6.1760000000000002</v>
          </cell>
          <cell r="Y50">
            <v>6.1820000000000004</v>
          </cell>
          <cell r="Z50">
            <v>0</v>
          </cell>
          <cell r="AB50">
            <v>0</v>
          </cell>
          <cell r="AL50" t="str">
            <v>Servs Corp´s</v>
          </cell>
          <cell r="AN50">
            <v>0</v>
          </cell>
          <cell r="AO50">
            <v>0</v>
          </cell>
          <cell r="AQ50">
            <v>0</v>
          </cell>
          <cell r="AS50">
            <v>0</v>
          </cell>
          <cell r="AT50">
            <v>0</v>
          </cell>
          <cell r="AV50">
            <v>0</v>
          </cell>
          <cell r="AX50">
            <v>0</v>
          </cell>
          <cell r="AY50">
            <v>0</v>
          </cell>
          <cell r="BA50">
            <v>0</v>
          </cell>
          <cell r="BC50">
            <v>0</v>
          </cell>
        </row>
        <row r="51">
          <cell r="A51" t="str">
            <v>Uafir Comparable</v>
          </cell>
          <cell r="C51">
            <v>1158.3139999999999</v>
          </cell>
          <cell r="D51">
            <v>1001.1850000000001</v>
          </cell>
          <cell r="E51">
            <v>970.14700000000005</v>
          </cell>
          <cell r="F51">
            <v>827.05100000000016</v>
          </cell>
          <cell r="G51">
            <v>632.8570000000002</v>
          </cell>
          <cell r="H51">
            <v>395.91500000000025</v>
          </cell>
          <cell r="I51">
            <v>356.87699999999973</v>
          </cell>
          <cell r="J51">
            <v>270.33199999999988</v>
          </cell>
          <cell r="L51">
            <v>2681.5530000000017</v>
          </cell>
          <cell r="M51">
            <v>2274.1960000000004</v>
          </cell>
          <cell r="N51">
            <v>1906.4680000000008</v>
          </cell>
          <cell r="O51">
            <v>1462.2900000000004</v>
          </cell>
          <cell r="P51">
            <v>1015.3220000000007</v>
          </cell>
          <cell r="Q51">
            <v>949.46200000000044</v>
          </cell>
          <cell r="R51">
            <v>713.99500000000012</v>
          </cell>
          <cell r="T51">
            <v>4207.3949999999986</v>
          </cell>
          <cell r="U51">
            <v>3455.8690000000001</v>
          </cell>
          <cell r="V51">
            <v>2964.206000000001</v>
          </cell>
          <cell r="W51">
            <v>2267.1330000000003</v>
          </cell>
          <cell r="X51">
            <v>1581.7980000000007</v>
          </cell>
          <cell r="Y51">
            <v>1504.9839999999988</v>
          </cell>
          <cell r="Z51">
            <v>1195.2049999999995</v>
          </cell>
          <cell r="AB51">
            <v>5815.371000000001</v>
          </cell>
          <cell r="AL51" t="str">
            <v>UAFIR</v>
          </cell>
          <cell r="AN51">
            <v>1158.3</v>
          </cell>
          <cell r="AO51">
            <v>1001.2</v>
          </cell>
          <cell r="AP51">
            <v>15.7</v>
          </cell>
          <cell r="AQ51">
            <v>970.1</v>
          </cell>
          <cell r="AR51">
            <v>3.2</v>
          </cell>
          <cell r="AS51">
            <v>-1158.3</v>
          </cell>
          <cell r="AT51">
            <v>1680.3999999999999</v>
          </cell>
          <cell r="AU51">
            <v>-168.9</v>
          </cell>
          <cell r="AV51">
            <v>1304.0999999999999</v>
          </cell>
          <cell r="AW51">
            <v>28.9</v>
          </cell>
          <cell r="AX51">
            <v>0</v>
          </cell>
          <cell r="AY51">
            <v>1525.7999999999997</v>
          </cell>
          <cell r="AZ51">
            <v>-100</v>
          </cell>
          <cell r="BA51">
            <v>1181.7000000000003</v>
          </cell>
          <cell r="BB51">
            <v>29.1</v>
          </cell>
          <cell r="BC51">
            <v>0</v>
          </cell>
        </row>
        <row r="52">
          <cell r="A52" t="str">
            <v>Servs Corp´s</v>
          </cell>
          <cell r="C52">
            <v>0</v>
          </cell>
          <cell r="D52">
            <v>1.00000000009004E-3</v>
          </cell>
          <cell r="E52">
            <v>0</v>
          </cell>
          <cell r="F52">
            <v>0</v>
          </cell>
          <cell r="G52">
            <v>0</v>
          </cell>
          <cell r="H52">
            <v>-9.9999999974897946E-4</v>
          </cell>
          <cell r="I52">
            <v>0</v>
          </cell>
          <cell r="J52">
            <v>0</v>
          </cell>
          <cell r="L52">
            <v>0</v>
          </cell>
          <cell r="M52">
            <v>-9.9999999974897946E-4</v>
          </cell>
          <cell r="N52">
            <v>1.0000000006584742E-3</v>
          </cell>
          <cell r="O52">
            <v>-1.9999999994979589E-3</v>
          </cell>
          <cell r="P52">
            <v>0</v>
          </cell>
          <cell r="Q52">
            <v>1.0000000004311005E-3</v>
          </cell>
          <cell r="R52">
            <v>-9.999999998626663E-4</v>
          </cell>
          <cell r="T52">
            <v>9.9999999838473741E-4</v>
          </cell>
          <cell r="U52">
            <v>0</v>
          </cell>
          <cell r="V52">
            <v>-9.9999999883948476E-4</v>
          </cell>
          <cell r="W52">
            <v>0</v>
          </cell>
          <cell r="X52">
            <v>-9.9999999929423211E-4</v>
          </cell>
          <cell r="Y52">
            <v>9.9999999883948476E-4</v>
          </cell>
          <cell r="Z52">
            <v>9.9999999952160579E-4</v>
          </cell>
          <cell r="AB52">
            <v>0</v>
          </cell>
          <cell r="AL52" t="str">
            <v>Depreciación</v>
          </cell>
          <cell r="AN52">
            <v>167.1</v>
          </cell>
          <cell r="AO52">
            <v>94.9</v>
          </cell>
          <cell r="AP52">
            <v>76.099999999999994</v>
          </cell>
          <cell r="AQ52">
            <v>108.3</v>
          </cell>
          <cell r="AR52">
            <v>-12.4</v>
          </cell>
          <cell r="AS52">
            <v>-167.1</v>
          </cell>
          <cell r="AT52">
            <v>148.79999999999998</v>
          </cell>
          <cell r="AU52">
            <v>-212.3</v>
          </cell>
          <cell r="AV52">
            <v>112.60000000000001</v>
          </cell>
          <cell r="AW52">
            <v>32.1</v>
          </cell>
          <cell r="AX52">
            <v>0</v>
          </cell>
          <cell r="AY52">
            <v>181</v>
          </cell>
          <cell r="AZ52">
            <v>-100</v>
          </cell>
          <cell r="BA52">
            <v>111.29999999999998</v>
          </cell>
          <cell r="BB52">
            <v>62.6</v>
          </cell>
          <cell r="BC52">
            <v>0</v>
          </cell>
        </row>
        <row r="53">
          <cell r="A53" t="str">
            <v>UAFIR</v>
          </cell>
          <cell r="C53">
            <v>1158.3140000000001</v>
          </cell>
          <cell r="D53">
            <v>1001.184</v>
          </cell>
          <cell r="E53">
            <v>970.14700000000005</v>
          </cell>
          <cell r="F53">
            <v>827.05100000000004</v>
          </cell>
          <cell r="G53">
            <v>632.85699999999997</v>
          </cell>
          <cell r="H53">
            <v>395.916</v>
          </cell>
          <cell r="I53">
            <v>356.87700000000001</v>
          </cell>
          <cell r="J53">
            <v>270.33199999999999</v>
          </cell>
          <cell r="L53">
            <v>2681.5529999999999</v>
          </cell>
          <cell r="M53">
            <v>2274.1970000000001</v>
          </cell>
          <cell r="N53">
            <v>1906.4670000000001</v>
          </cell>
          <cell r="O53">
            <v>1462.2919999999999</v>
          </cell>
          <cell r="P53">
            <v>1015.322</v>
          </cell>
          <cell r="Q53">
            <v>949.46100000000001</v>
          </cell>
          <cell r="R53">
            <v>713.99599999999998</v>
          </cell>
          <cell r="T53">
            <v>4207.3940000000002</v>
          </cell>
          <cell r="U53">
            <v>3455.8690000000001</v>
          </cell>
          <cell r="V53">
            <v>2964.2069999999999</v>
          </cell>
          <cell r="W53">
            <v>2267.1329999999998</v>
          </cell>
          <cell r="X53">
            <v>1581.799</v>
          </cell>
          <cell r="Y53">
            <v>1504.9829999999999</v>
          </cell>
          <cell r="Z53">
            <v>1195.204</v>
          </cell>
          <cell r="AB53">
            <v>5815.3710000000001</v>
          </cell>
          <cell r="AL53" t="str">
            <v>Cargos Virtuales</v>
          </cell>
          <cell r="AN53">
            <v>172.00000000000014</v>
          </cell>
          <cell r="AO53">
            <v>77.399999999999949</v>
          </cell>
          <cell r="AP53">
            <v>122.2</v>
          </cell>
          <cell r="AQ53">
            <v>91.199999999999889</v>
          </cell>
          <cell r="AR53">
            <v>-15.1</v>
          </cell>
          <cell r="AS53">
            <v>-172.00000000000014</v>
          </cell>
          <cell r="AT53">
            <v>113.80000000000015</v>
          </cell>
          <cell r="AU53">
            <v>-251.1</v>
          </cell>
          <cell r="AV53">
            <v>116.00000000000036</v>
          </cell>
          <cell r="AW53">
            <v>-1.9</v>
          </cell>
          <cell r="AX53">
            <v>0</v>
          </cell>
          <cell r="AY53">
            <v>174.80000000000064</v>
          </cell>
          <cell r="AZ53">
            <v>-100</v>
          </cell>
          <cell r="BA53">
            <v>98.099999999999653</v>
          </cell>
          <cell r="BB53">
            <v>78.2</v>
          </cell>
          <cell r="BC53">
            <v>0</v>
          </cell>
        </row>
        <row r="54">
          <cell r="A54" t="str">
            <v>Depreciación</v>
          </cell>
          <cell r="C54">
            <v>167.06899999999999</v>
          </cell>
          <cell r="D54">
            <v>94.94</v>
          </cell>
          <cell r="E54">
            <v>108.31</v>
          </cell>
          <cell r="F54">
            <v>127.417</v>
          </cell>
          <cell r="G54">
            <v>126.19499999999999</v>
          </cell>
          <cell r="H54">
            <v>126.64</v>
          </cell>
          <cell r="I54">
            <v>79.611999999999995</v>
          </cell>
          <cell r="J54">
            <v>88.346999999999994</v>
          </cell>
          <cell r="L54">
            <v>243.71199999999999</v>
          </cell>
          <cell r="M54">
            <v>220.90899999999999</v>
          </cell>
          <cell r="N54">
            <v>271.99099999999999</v>
          </cell>
          <cell r="O54">
            <v>246.75800000000001</v>
          </cell>
          <cell r="P54">
            <v>259.45400000000001</v>
          </cell>
          <cell r="Q54">
            <v>153.55600000000001</v>
          </cell>
          <cell r="R54">
            <v>155.66499999999999</v>
          </cell>
          <cell r="T54">
            <v>424.68900000000002</v>
          </cell>
          <cell r="U54">
            <v>332.2</v>
          </cell>
          <cell r="V54">
            <v>402.98399999999998</v>
          </cell>
          <cell r="W54">
            <v>412.10300000000001</v>
          </cell>
          <cell r="X54">
            <v>381.14600000000002</v>
          </cell>
          <cell r="Y54">
            <v>235.90799999999999</v>
          </cell>
          <cell r="Z54">
            <v>227.59700000000001</v>
          </cell>
          <cell r="AB54">
            <v>589.851</v>
          </cell>
          <cell r="AL54" t="str">
            <v>Ebitda</v>
          </cell>
          <cell r="AN54">
            <v>1497.4</v>
          </cell>
          <cell r="AO54">
            <v>1173.5</v>
          </cell>
          <cell r="AP54">
            <v>27.6</v>
          </cell>
          <cell r="AQ54">
            <v>1169.5999999999999</v>
          </cell>
          <cell r="AR54">
            <v>0.3</v>
          </cell>
          <cell r="AS54">
            <v>-1497.4</v>
          </cell>
          <cell r="AT54">
            <v>1943</v>
          </cell>
          <cell r="AU54">
            <v>-177.1</v>
          </cell>
          <cell r="AV54">
            <v>1532.7000000000003</v>
          </cell>
          <cell r="AW54">
            <v>26.8</v>
          </cell>
          <cell r="AX54">
            <v>0</v>
          </cell>
          <cell r="AY54">
            <v>1881.6000000000004</v>
          </cell>
          <cell r="AZ54">
            <v>-100</v>
          </cell>
          <cell r="BA54">
            <v>1391.1</v>
          </cell>
          <cell r="BB54">
            <v>35.299999999999997</v>
          </cell>
          <cell r="BC54">
            <v>0</v>
          </cell>
        </row>
        <row r="55">
          <cell r="A55" t="str">
            <v>Cargos Virtuales</v>
          </cell>
          <cell r="C55">
            <v>172.00099999999995</v>
          </cell>
          <cell r="D55">
            <v>77.366000000000042</v>
          </cell>
          <cell r="E55">
            <v>91.179999999999893</v>
          </cell>
          <cell r="F55">
            <v>95.813999999999879</v>
          </cell>
          <cell r="G55">
            <v>111.43700000000007</v>
          </cell>
          <cell r="H55">
            <v>102.39199999999998</v>
          </cell>
          <cell r="I55">
            <v>88.53</v>
          </cell>
          <cell r="J55">
            <v>67.116000000000028</v>
          </cell>
          <cell r="L55">
            <v>191.18900000000031</v>
          </cell>
          <cell r="M55">
            <v>207.22300000000007</v>
          </cell>
          <cell r="N55">
            <v>184.50999999999976</v>
          </cell>
          <cell r="O55">
            <v>225.03900000000002</v>
          </cell>
          <cell r="P55">
            <v>210.66799999999995</v>
          </cell>
          <cell r="Q55">
            <v>176.87300000000008</v>
          </cell>
          <cell r="R55">
            <v>134.99200000000005</v>
          </cell>
          <cell r="T55">
            <v>366.00599999999969</v>
          </cell>
          <cell r="U55">
            <v>305.32499999999965</v>
          </cell>
          <cell r="V55">
            <v>292.82799999999992</v>
          </cell>
          <cell r="W55">
            <v>356.24600000000015</v>
          </cell>
          <cell r="X55">
            <v>304.85599999999994</v>
          </cell>
          <cell r="Y55">
            <v>273.88</v>
          </cell>
          <cell r="Z55">
            <v>196.16399999999996</v>
          </cell>
          <cell r="AB55">
            <v>429.68200000000036</v>
          </cell>
          <cell r="AE55">
            <v>477.6759999999997</v>
          </cell>
        </row>
        <row r="56">
          <cell r="A56" t="str">
            <v>Ebitda</v>
          </cell>
          <cell r="C56">
            <v>1497.384</v>
          </cell>
          <cell r="D56">
            <v>1173.49</v>
          </cell>
          <cell r="E56">
            <v>1169.6369999999999</v>
          </cell>
          <cell r="F56">
            <v>1050.2819999999999</v>
          </cell>
          <cell r="G56">
            <v>870.48900000000003</v>
          </cell>
          <cell r="H56">
            <v>624.94799999999998</v>
          </cell>
          <cell r="I56">
            <v>525.01900000000001</v>
          </cell>
          <cell r="J56">
            <v>425.79500000000002</v>
          </cell>
          <cell r="L56">
            <v>3116.4540000000002</v>
          </cell>
          <cell r="M56">
            <v>2702.3290000000002</v>
          </cell>
          <cell r="N56">
            <v>2362.9679999999998</v>
          </cell>
          <cell r="O56">
            <v>1934.0889999999999</v>
          </cell>
          <cell r="P56">
            <v>1485.444</v>
          </cell>
          <cell r="Q56">
            <v>1279.8900000000001</v>
          </cell>
          <cell r="R56">
            <v>1004.653</v>
          </cell>
          <cell r="T56">
            <v>4998.0889999999999</v>
          </cell>
          <cell r="U56">
            <v>4093.3939999999998</v>
          </cell>
          <cell r="V56">
            <v>3660.0189999999998</v>
          </cell>
          <cell r="W56">
            <v>3035.482</v>
          </cell>
          <cell r="X56">
            <v>2267.8009999999999</v>
          </cell>
          <cell r="Y56">
            <v>2014.771</v>
          </cell>
          <cell r="Z56">
            <v>1618.9649999999999</v>
          </cell>
          <cell r="AB56">
            <v>6834.9040000000005</v>
          </cell>
          <cell r="AE56">
            <v>4296.6149999999998</v>
          </cell>
          <cell r="AL56" t="str">
            <v>UAFIR Comparable/Ventas</v>
          </cell>
          <cell r="AN56">
            <v>19.100000000000001</v>
          </cell>
          <cell r="AO56">
            <v>26.2</v>
          </cell>
          <cell r="AP56">
            <v>-7.0999999999999979</v>
          </cell>
          <cell r="AQ56">
            <v>25.4</v>
          </cell>
          <cell r="AR56">
            <v>0.80000000000000071</v>
          </cell>
          <cell r="AS56">
            <v>19.100000000000001</v>
          </cell>
          <cell r="AT56">
            <v>25.6</v>
          </cell>
          <cell r="AU56">
            <v>-6.5</v>
          </cell>
          <cell r="AV56">
            <v>28.2</v>
          </cell>
          <cell r="AW56">
            <v>-2.5999999999999979</v>
          </cell>
          <cell r="AX56" t="e">
            <v>#DIV/0!</v>
          </cell>
          <cell r="AY56">
            <v>21.9</v>
          </cell>
          <cell r="AZ56" t="e">
            <v>#DIV/0!</v>
          </cell>
          <cell r="BA56">
            <v>27.1</v>
          </cell>
          <cell r="BB56">
            <v>-5.2000000000000028</v>
          </cell>
          <cell r="BC56" t="e">
            <v>#DIV/0!</v>
          </cell>
        </row>
        <row r="57">
          <cell r="A57" t="str">
            <v>Total c. virtuales</v>
          </cell>
          <cell r="C57">
            <v>339.06999999999994</v>
          </cell>
          <cell r="D57">
            <v>172.30600000000004</v>
          </cell>
          <cell r="E57">
            <v>199.4899999999999</v>
          </cell>
          <cell r="F57">
            <v>223.23099999999988</v>
          </cell>
          <cell r="G57">
            <v>237.63200000000006</v>
          </cell>
          <cell r="H57">
            <v>229.03199999999998</v>
          </cell>
          <cell r="I57">
            <v>168.142</v>
          </cell>
          <cell r="J57">
            <v>155.46300000000002</v>
          </cell>
          <cell r="L57">
            <v>434.90100000000029</v>
          </cell>
          <cell r="M57">
            <v>428.13200000000006</v>
          </cell>
          <cell r="N57">
            <v>456.50099999999975</v>
          </cell>
          <cell r="O57">
            <v>471.79700000000003</v>
          </cell>
          <cell r="P57">
            <v>470.12199999999996</v>
          </cell>
          <cell r="Q57">
            <v>330.42900000000009</v>
          </cell>
          <cell r="R57">
            <v>290.65700000000004</v>
          </cell>
          <cell r="T57">
            <v>790.69499999999971</v>
          </cell>
          <cell r="U57">
            <v>637.52499999999964</v>
          </cell>
          <cell r="V57">
            <v>695.8119999999999</v>
          </cell>
          <cell r="W57">
            <v>768.34900000000016</v>
          </cell>
          <cell r="X57">
            <v>686.00199999999995</v>
          </cell>
          <cell r="Y57">
            <v>509.78800000000001</v>
          </cell>
          <cell r="Z57">
            <v>423.76099999999997</v>
          </cell>
          <cell r="AB57">
            <v>1019.5330000000004</v>
          </cell>
          <cell r="AE57">
            <v>1072.3689999999997</v>
          </cell>
          <cell r="AL57" t="str">
            <v>UAFIR/Ventas</v>
          </cell>
          <cell r="AN57">
            <v>19.100000000000001</v>
          </cell>
          <cell r="AO57">
            <v>26.2</v>
          </cell>
          <cell r="AP57">
            <v>-7.0999999999999979</v>
          </cell>
          <cell r="AQ57">
            <v>25.4</v>
          </cell>
          <cell r="AR57">
            <v>0.80000000000000071</v>
          </cell>
          <cell r="AS57">
            <v>19.100000000000001</v>
          </cell>
          <cell r="AT57">
            <v>25.6</v>
          </cell>
          <cell r="AU57">
            <v>-6.5</v>
          </cell>
          <cell r="AV57">
            <v>28.2</v>
          </cell>
          <cell r="AW57">
            <v>-2.5999999999999979</v>
          </cell>
          <cell r="AX57" t="e">
            <v>#DIV/0!</v>
          </cell>
          <cell r="AY57">
            <v>21.9</v>
          </cell>
          <cell r="AZ57" t="e">
            <v>#DIV/0!</v>
          </cell>
          <cell r="BA57">
            <v>27.1</v>
          </cell>
          <cell r="BB57">
            <v>-5.2000000000000028</v>
          </cell>
          <cell r="BC57" t="e">
            <v>#DIV/0!</v>
          </cell>
        </row>
        <row r="58">
          <cell r="A58" t="str">
            <v xml:space="preserve">Factor </v>
          </cell>
          <cell r="B58">
            <v>392.26909999999901</v>
          </cell>
          <cell r="C58">
            <v>1</v>
          </cell>
          <cell r="D58">
            <v>1.0423</v>
          </cell>
          <cell r="E58">
            <v>1.1011</v>
          </cell>
          <cell r="F58">
            <v>1.1524000000000001</v>
          </cell>
          <cell r="G58">
            <v>1.2351000000000001</v>
          </cell>
          <cell r="H58">
            <v>1.36</v>
          </cell>
          <cell r="I58">
            <v>1.6083000000000001</v>
          </cell>
          <cell r="J58">
            <v>1.8539000000000001</v>
          </cell>
          <cell r="K58" t="e">
            <v>#DIV/0!</v>
          </cell>
          <cell r="L58">
            <v>1.0429999999999999</v>
          </cell>
          <cell r="M58">
            <v>1.0875999999999999</v>
          </cell>
          <cell r="N58">
            <v>1.1413</v>
          </cell>
          <cell r="O58">
            <v>1.2163999999999999</v>
          </cell>
          <cell r="P58">
            <v>1.3309</v>
          </cell>
          <cell r="Q58">
            <v>1.5623</v>
          </cell>
          <cell r="R58">
            <v>1.8015000000000001</v>
          </cell>
          <cell r="S58" t="e">
            <v>#DIV/0!</v>
          </cell>
          <cell r="T58">
            <v>1.0323</v>
          </cell>
          <cell r="U58">
            <v>1.0739000000000001</v>
          </cell>
          <cell r="V58">
            <v>1.1271</v>
          </cell>
          <cell r="W58">
            <v>1.1962999999999999</v>
          </cell>
          <cell r="X58">
            <v>1.3021</v>
          </cell>
          <cell r="Y58">
            <v>1.5082</v>
          </cell>
          <cell r="Z58">
            <v>1.7484</v>
          </cell>
          <cell r="AA58" t="e">
            <v>#DIV/0!</v>
          </cell>
          <cell r="AB58">
            <v>1.0157</v>
          </cell>
          <cell r="AE58">
            <v>1.1654</v>
          </cell>
          <cell r="AL58" t="str">
            <v>EBITDA Comparable/Ventas</v>
          </cell>
          <cell r="AN58">
            <v>24.7</v>
          </cell>
          <cell r="AO58">
            <v>30.7</v>
          </cell>
          <cell r="AP58">
            <v>-6</v>
          </cell>
          <cell r="AQ58">
            <v>30.6</v>
          </cell>
          <cell r="AR58">
            <v>9.9999999999997868E-2</v>
          </cell>
          <cell r="AS58">
            <v>24.7</v>
          </cell>
          <cell r="AT58">
            <v>29.6</v>
          </cell>
          <cell r="AU58">
            <v>-4.9000000000000021</v>
          </cell>
          <cell r="AV58">
            <v>33.1</v>
          </cell>
          <cell r="AW58">
            <v>-3.5</v>
          </cell>
          <cell r="AX58" t="e">
            <v>#DIV/0!</v>
          </cell>
          <cell r="AY58">
            <v>27</v>
          </cell>
          <cell r="AZ58" t="e">
            <v>#DIV/0!</v>
          </cell>
          <cell r="BA58">
            <v>31.9</v>
          </cell>
          <cell r="BB58">
            <v>-4.8999999999999986</v>
          </cell>
          <cell r="BC58" t="e">
            <v>#DIV/0!</v>
          </cell>
        </row>
        <row r="59">
          <cell r="AL59" t="str">
            <v>EBITDA/Ventas</v>
          </cell>
          <cell r="AN59">
            <v>24.7</v>
          </cell>
          <cell r="AO59">
            <v>30.7</v>
          </cell>
          <cell r="AP59">
            <v>-6</v>
          </cell>
          <cell r="AQ59">
            <v>30.6</v>
          </cell>
          <cell r="AR59">
            <v>9.9999999999997868E-2</v>
          </cell>
          <cell r="AS59">
            <v>24.7</v>
          </cell>
          <cell r="AT59">
            <v>29.6</v>
          </cell>
          <cell r="AU59">
            <v>-4.9000000000000021</v>
          </cell>
          <cell r="AV59">
            <v>33.1</v>
          </cell>
          <cell r="AW59">
            <v>-3.5</v>
          </cell>
          <cell r="AX59" t="e">
            <v>#DIV/0!</v>
          </cell>
          <cell r="AY59">
            <v>27</v>
          </cell>
          <cell r="AZ59" t="e">
            <v>#DIV/0!</v>
          </cell>
          <cell r="BA59">
            <v>31.9</v>
          </cell>
          <cell r="BB59">
            <v>-4.8999999999999986</v>
          </cell>
          <cell r="BC59" t="e">
            <v>#DIV/0!</v>
          </cell>
        </row>
        <row r="66">
          <cell r="AL66" t="str">
            <v>KOF MÉXICO</v>
          </cell>
        </row>
        <row r="67">
          <cell r="AL67" t="str">
            <v>Estado de Resultados</v>
          </cell>
        </row>
        <row r="68">
          <cell r="AL68" t="str">
            <v>Información por Trimestres</v>
          </cell>
        </row>
        <row r="69">
          <cell r="AL69" t="str">
            <v>% de Integración a Ventas</v>
          </cell>
        </row>
        <row r="72">
          <cell r="AN72" t="str">
            <v>Marzo</v>
          </cell>
          <cell r="AS72" t="str">
            <v>Junio</v>
          </cell>
          <cell r="AX72" t="str">
            <v>Septiembre</v>
          </cell>
          <cell r="BC72" t="str">
            <v>Diciembre</v>
          </cell>
        </row>
        <row r="73">
          <cell r="AN73">
            <v>2004</v>
          </cell>
          <cell r="AO73">
            <v>2003</v>
          </cell>
          <cell r="AP73" t="str">
            <v>% CREC</v>
          </cell>
          <cell r="AQ73">
            <v>2002</v>
          </cell>
          <cell r="AR73" t="str">
            <v>% CREC</v>
          </cell>
          <cell r="AS73">
            <v>2004</v>
          </cell>
          <cell r="AT73">
            <v>2003</v>
          </cell>
          <cell r="AU73" t="str">
            <v>% CREC</v>
          </cell>
          <cell r="AV73">
            <v>2002</v>
          </cell>
          <cell r="AW73" t="str">
            <v>% CREC</v>
          </cell>
          <cell r="AX73">
            <v>2004</v>
          </cell>
          <cell r="AY73">
            <v>2003</v>
          </cell>
          <cell r="AZ73" t="str">
            <v>% CREC</v>
          </cell>
          <cell r="BA73">
            <v>2002</v>
          </cell>
          <cell r="BB73" t="str">
            <v>% CREC</v>
          </cell>
          <cell r="BC73">
            <v>2004</v>
          </cell>
        </row>
        <row r="74">
          <cell r="AL74" t="str">
            <v>Ventas Netas</v>
          </cell>
          <cell r="AN74">
            <v>99.7</v>
          </cell>
          <cell r="AO74">
            <v>99.5</v>
          </cell>
          <cell r="AP74">
            <v>0.20000000000000284</v>
          </cell>
          <cell r="AQ74">
            <v>99.5</v>
          </cell>
          <cell r="AR74">
            <v>0</v>
          </cell>
          <cell r="AS74" t="e">
            <v>#DIV/0!</v>
          </cell>
          <cell r="AT74">
            <v>99.5</v>
          </cell>
          <cell r="AU74" t="e">
            <v>#DIV/0!</v>
          </cell>
          <cell r="AV74">
            <v>99.6</v>
          </cell>
          <cell r="AW74">
            <v>-9.9999999999994316E-2</v>
          </cell>
          <cell r="AX74" t="e">
            <v>#DIV/0!</v>
          </cell>
          <cell r="AY74">
            <v>99.6</v>
          </cell>
          <cell r="AZ74" t="e">
            <v>#DIV/0!</v>
          </cell>
          <cell r="BA74">
            <v>99.6</v>
          </cell>
          <cell r="BB74">
            <v>0</v>
          </cell>
          <cell r="BC74" t="e">
            <v>#DIV/0!</v>
          </cell>
        </row>
        <row r="75">
          <cell r="AL75" t="str">
            <v>Ingresos de Opn</v>
          </cell>
          <cell r="AN75">
            <v>0.3</v>
          </cell>
          <cell r="AO75">
            <v>0.5</v>
          </cell>
          <cell r="AP75">
            <v>-0.2</v>
          </cell>
          <cell r="AQ75">
            <v>0.5</v>
          </cell>
          <cell r="AR75">
            <v>0</v>
          </cell>
          <cell r="AS75" t="e">
            <v>#DIV/0!</v>
          </cell>
          <cell r="AT75">
            <v>0.5</v>
          </cell>
          <cell r="AU75" t="e">
            <v>#DIV/0!</v>
          </cell>
          <cell r="AV75">
            <v>0.4</v>
          </cell>
          <cell r="AW75">
            <v>9.9999999999999978E-2</v>
          </cell>
          <cell r="AX75" t="e">
            <v>#DIV/0!</v>
          </cell>
          <cell r="AY75">
            <v>0.4</v>
          </cell>
          <cell r="AZ75" t="e">
            <v>#DIV/0!</v>
          </cell>
          <cell r="BA75">
            <v>0.4</v>
          </cell>
          <cell r="BB75">
            <v>0</v>
          </cell>
          <cell r="BC75" t="e">
            <v>#DIV/0!</v>
          </cell>
        </row>
        <row r="76">
          <cell r="AL76" t="str">
            <v>Ingresos Totales</v>
          </cell>
          <cell r="AN76">
            <v>100</v>
          </cell>
          <cell r="AO76">
            <v>100</v>
          </cell>
          <cell r="AP76">
            <v>0</v>
          </cell>
          <cell r="AQ76">
            <v>100</v>
          </cell>
          <cell r="AR76">
            <v>0</v>
          </cell>
          <cell r="AS76" t="e">
            <v>#DIV/0!</v>
          </cell>
          <cell r="AT76">
            <v>100</v>
          </cell>
          <cell r="AU76" t="e">
            <v>#DIV/0!</v>
          </cell>
          <cell r="AV76">
            <v>100</v>
          </cell>
          <cell r="AW76">
            <v>0</v>
          </cell>
          <cell r="AX76" t="e">
            <v>#DIV/0!</v>
          </cell>
          <cell r="AY76">
            <v>100</v>
          </cell>
          <cell r="AZ76" t="e">
            <v>#DIV/0!</v>
          </cell>
          <cell r="BA76">
            <v>100</v>
          </cell>
          <cell r="BB76">
            <v>0</v>
          </cell>
          <cell r="BC76" t="e">
            <v>#DIV/0!</v>
          </cell>
        </row>
        <row r="77">
          <cell r="AL77" t="str">
            <v>Costo Ventas (*)</v>
          </cell>
          <cell r="AN77">
            <v>47.3</v>
          </cell>
          <cell r="AO77">
            <v>46.1</v>
          </cell>
          <cell r="AP77">
            <v>1.1999999999999957</v>
          </cell>
          <cell r="AQ77">
            <v>44.9</v>
          </cell>
          <cell r="AR77">
            <v>1.2000000000000028</v>
          </cell>
          <cell r="AS77" t="e">
            <v>#DIV/0!</v>
          </cell>
          <cell r="AT77">
            <v>46.6</v>
          </cell>
          <cell r="AU77" t="e">
            <v>#DIV/0!</v>
          </cell>
          <cell r="AV77">
            <v>44.3</v>
          </cell>
          <cell r="AW77">
            <v>2.3000000000000043</v>
          </cell>
          <cell r="AX77" t="e">
            <v>#DIV/0!</v>
          </cell>
          <cell r="AY77">
            <v>46.9</v>
          </cell>
          <cell r="AZ77" t="e">
            <v>#DIV/0!</v>
          </cell>
          <cell r="BA77">
            <v>44.4</v>
          </cell>
          <cell r="BB77">
            <v>2.5</v>
          </cell>
          <cell r="BC77" t="e">
            <v>#DIV/0!</v>
          </cell>
        </row>
        <row r="78">
          <cell r="AL78" t="str">
            <v>Margen Oper´n (*)</v>
          </cell>
          <cell r="AN78">
            <v>53</v>
          </cell>
          <cell r="AO78">
            <v>54.400000000000006</v>
          </cell>
          <cell r="AP78">
            <v>-1.4000000000000057</v>
          </cell>
          <cell r="AQ78">
            <v>55.600000000000009</v>
          </cell>
          <cell r="AR78">
            <v>-1.2000000000000028</v>
          </cell>
          <cell r="AS78" t="e">
            <v>#DIV/0!</v>
          </cell>
          <cell r="AT78">
            <v>53.900000000000006</v>
          </cell>
          <cell r="AU78" t="e">
            <v>#DIV/0!</v>
          </cell>
          <cell r="AV78">
            <v>56.100000000000009</v>
          </cell>
          <cell r="AW78">
            <v>-2.2000000000000028</v>
          </cell>
          <cell r="AX78" t="e">
            <v>#DIV/0!</v>
          </cell>
          <cell r="AY78">
            <v>53.5</v>
          </cell>
          <cell r="AZ78" t="e">
            <v>#DIV/0!</v>
          </cell>
          <cell r="BA78">
            <v>56.100000000000009</v>
          </cell>
          <cell r="BB78">
            <v>-2.6000000000000085</v>
          </cell>
          <cell r="BC78" t="e">
            <v>#DIV/0!</v>
          </cell>
        </row>
        <row r="79">
          <cell r="AL79" t="str">
            <v>Gastos Admon</v>
          </cell>
          <cell r="AN79">
            <v>5.8000000000000007</v>
          </cell>
          <cell r="AO79">
            <v>8</v>
          </cell>
          <cell r="AP79">
            <v>-2.1999999999999993</v>
          </cell>
          <cell r="AQ79">
            <v>8.2000000000000011</v>
          </cell>
          <cell r="AR79">
            <v>-0.20000000000000107</v>
          </cell>
          <cell r="AS79" t="e">
            <v>#DIV/0!</v>
          </cell>
          <cell r="AT79">
            <v>6.6000000000000005</v>
          </cell>
          <cell r="AU79" t="e">
            <v>#DIV/0!</v>
          </cell>
          <cell r="AV79">
            <v>7.8</v>
          </cell>
          <cell r="AW79">
            <v>-1.1999999999999993</v>
          </cell>
          <cell r="AX79" t="e">
            <v>#DIV/0!</v>
          </cell>
          <cell r="AY79">
            <v>6.7</v>
          </cell>
          <cell r="AZ79" t="e">
            <v>#DIV/0!</v>
          </cell>
          <cell r="BA79">
            <v>7.9</v>
          </cell>
          <cell r="BB79">
            <v>-1.2000000000000002</v>
          </cell>
          <cell r="BC79" t="e">
            <v>#DIV/0!</v>
          </cell>
        </row>
        <row r="80">
          <cell r="AL80" t="str">
            <v>Gastos Venta</v>
          </cell>
          <cell r="AN80">
            <v>27.900000000000002</v>
          </cell>
          <cell r="AO80">
            <v>19.900000000000002</v>
          </cell>
          <cell r="AP80">
            <v>8</v>
          </cell>
          <cell r="AQ80">
            <v>21.7</v>
          </cell>
          <cell r="AR80">
            <v>-1.7999999999999972</v>
          </cell>
          <cell r="AS80" t="e">
            <v>#DIV/0!</v>
          </cell>
          <cell r="AT80">
            <v>21.3</v>
          </cell>
          <cell r="AU80" t="e">
            <v>#DIV/0!</v>
          </cell>
          <cell r="AV80">
            <v>21.099999999999998</v>
          </cell>
          <cell r="AW80">
            <v>0.20000000000000284</v>
          </cell>
          <cell r="AX80" t="e">
            <v>#DIV/0!</v>
          </cell>
          <cell r="AY80">
            <v>22.3</v>
          </cell>
          <cell r="AZ80" t="e">
            <v>#DIV/0!</v>
          </cell>
          <cell r="BA80">
            <v>20.9</v>
          </cell>
          <cell r="BB80">
            <v>1.4000000000000021</v>
          </cell>
          <cell r="BC80" t="e">
            <v>#DIV/0!</v>
          </cell>
        </row>
        <row r="81">
          <cell r="AL81" t="str">
            <v>Gastos Oper´n</v>
          </cell>
          <cell r="AN81">
            <v>33.700000000000003</v>
          </cell>
          <cell r="AO81">
            <v>27.900000000000002</v>
          </cell>
          <cell r="AP81">
            <v>5.8000000000000007</v>
          </cell>
          <cell r="AQ81">
            <v>29.9</v>
          </cell>
          <cell r="AR81">
            <v>-1.9999999999999964</v>
          </cell>
          <cell r="AS81" t="e">
            <v>#DIV/0!</v>
          </cell>
          <cell r="AT81">
            <v>27.900000000000002</v>
          </cell>
          <cell r="AU81" t="e">
            <v>#DIV/0!</v>
          </cell>
          <cell r="AV81">
            <v>28.9</v>
          </cell>
          <cell r="AW81">
            <v>-0.99999999999999645</v>
          </cell>
          <cell r="AX81" t="e">
            <v>#DIV/0!</v>
          </cell>
          <cell r="AY81">
            <v>28.999999999999996</v>
          </cell>
          <cell r="AZ81" t="e">
            <v>#DIV/0!</v>
          </cell>
          <cell r="BA81">
            <v>28.799999999999997</v>
          </cell>
          <cell r="BB81">
            <v>0.19999999999999929</v>
          </cell>
          <cell r="BC81" t="e">
            <v>#DIV/0!</v>
          </cell>
        </row>
        <row r="82">
          <cell r="AL82" t="str">
            <v>Utilildad Oper´n</v>
          </cell>
          <cell r="AN82">
            <v>19.100000000000001</v>
          </cell>
          <cell r="AO82">
            <v>26.200000000000003</v>
          </cell>
          <cell r="AP82">
            <v>-7.1000000000000014</v>
          </cell>
          <cell r="AQ82">
            <v>25.4</v>
          </cell>
          <cell r="AR82">
            <v>0.80000000000000426</v>
          </cell>
          <cell r="AS82" t="e">
            <v>#DIV/0!</v>
          </cell>
          <cell r="AT82">
            <v>25.8</v>
          </cell>
          <cell r="AU82" t="e">
            <v>#DIV/0!</v>
          </cell>
          <cell r="AV82">
            <v>27</v>
          </cell>
          <cell r="AW82">
            <v>-1.1999999999999993</v>
          </cell>
          <cell r="AX82" t="e">
            <v>#DIV/0!</v>
          </cell>
          <cell r="AY82">
            <v>24.2</v>
          </cell>
          <cell r="AZ82" t="e">
            <v>#DIV/0!</v>
          </cell>
          <cell r="BA82">
            <v>27</v>
          </cell>
          <cell r="BB82">
            <v>-2.8000000000000007</v>
          </cell>
          <cell r="BC82" t="e">
            <v>#DIV/0!</v>
          </cell>
        </row>
        <row r="83">
          <cell r="AL83" t="str">
            <v>Amort Goodwill</v>
          </cell>
          <cell r="AN83">
            <v>0</v>
          </cell>
          <cell r="AO83">
            <v>0.1</v>
          </cell>
          <cell r="AP83">
            <v>-0.1</v>
          </cell>
          <cell r="AQ83">
            <v>0.1</v>
          </cell>
          <cell r="AR83">
            <v>0</v>
          </cell>
          <cell r="AS83" t="e">
            <v>#DIV/0!</v>
          </cell>
          <cell r="AT83">
            <v>0</v>
          </cell>
          <cell r="AU83" t="e">
            <v>#DIV/0!</v>
          </cell>
          <cell r="AV83">
            <v>0</v>
          </cell>
          <cell r="AW83">
            <v>0</v>
          </cell>
          <cell r="AX83" t="e">
            <v>#DIV/0!</v>
          </cell>
          <cell r="AY83">
            <v>0</v>
          </cell>
          <cell r="AZ83" t="e">
            <v>#DIV/0!</v>
          </cell>
          <cell r="BA83">
            <v>0</v>
          </cell>
          <cell r="BB83">
            <v>0</v>
          </cell>
          <cell r="BC83" t="e">
            <v>#DIV/0!</v>
          </cell>
        </row>
        <row r="84">
          <cell r="AL84" t="str">
            <v>Uafir Comparable</v>
          </cell>
          <cell r="AN84">
            <v>19.100000000000001</v>
          </cell>
          <cell r="AO84">
            <v>26.200000000000003</v>
          </cell>
          <cell r="AP84">
            <v>-7.1000000000000014</v>
          </cell>
          <cell r="AQ84">
            <v>25.4</v>
          </cell>
          <cell r="AR84">
            <v>0.80000000000000426</v>
          </cell>
          <cell r="AS84" t="e">
            <v>#DIV/0!</v>
          </cell>
          <cell r="AT84">
            <v>25.8</v>
          </cell>
          <cell r="AU84" t="e">
            <v>#DIV/0!</v>
          </cell>
          <cell r="AV84">
            <v>26.900000000000002</v>
          </cell>
          <cell r="AW84">
            <v>-1.1000000000000014</v>
          </cell>
          <cell r="AX84" t="e">
            <v>#DIV/0!</v>
          </cell>
          <cell r="AY84">
            <v>24.2</v>
          </cell>
          <cell r="AZ84" t="e">
            <v>#DIV/0!</v>
          </cell>
          <cell r="BA84">
            <v>27</v>
          </cell>
          <cell r="BB84">
            <v>-2.8000000000000007</v>
          </cell>
          <cell r="BC84" t="e">
            <v>#DIV/0!</v>
          </cell>
        </row>
        <row r="85">
          <cell r="AL85" t="str">
            <v>Servs Corp´s</v>
          </cell>
          <cell r="AN85">
            <v>0</v>
          </cell>
          <cell r="AO85">
            <v>0</v>
          </cell>
          <cell r="AP85">
            <v>0</v>
          </cell>
          <cell r="AQ85">
            <v>0</v>
          </cell>
          <cell r="AR85">
            <v>0</v>
          </cell>
          <cell r="AS85" t="e">
            <v>#DIV/0!</v>
          </cell>
          <cell r="AT85">
            <v>0</v>
          </cell>
          <cell r="AU85" t="e">
            <v>#DIV/0!</v>
          </cell>
          <cell r="AV85">
            <v>0</v>
          </cell>
          <cell r="AW85">
            <v>0</v>
          </cell>
          <cell r="AX85" t="e">
            <v>#DIV/0!</v>
          </cell>
          <cell r="AY85">
            <v>0</v>
          </cell>
          <cell r="AZ85" t="e">
            <v>#DIV/0!</v>
          </cell>
          <cell r="BA85">
            <v>0</v>
          </cell>
          <cell r="BB85">
            <v>0</v>
          </cell>
          <cell r="BC85" t="e">
            <v>#DIV/0!</v>
          </cell>
        </row>
        <row r="86">
          <cell r="AL86" t="str">
            <v>UAFIR</v>
          </cell>
          <cell r="AN86">
            <v>19.100000000000001</v>
          </cell>
          <cell r="AO86">
            <v>26.200000000000003</v>
          </cell>
          <cell r="AP86">
            <v>-7.1000000000000014</v>
          </cell>
          <cell r="AQ86">
            <v>25.4</v>
          </cell>
          <cell r="AR86">
            <v>0.80000000000000426</v>
          </cell>
          <cell r="AS86" t="e">
            <v>#DIV/0!</v>
          </cell>
          <cell r="AT86">
            <v>25.8</v>
          </cell>
          <cell r="AU86" t="e">
            <v>#DIV/0!</v>
          </cell>
          <cell r="AV86">
            <v>26.900000000000002</v>
          </cell>
          <cell r="AW86">
            <v>-1.1000000000000014</v>
          </cell>
          <cell r="AX86" t="e">
            <v>#DIV/0!</v>
          </cell>
          <cell r="AY86">
            <v>24.2</v>
          </cell>
          <cell r="AZ86" t="e">
            <v>#DIV/0!</v>
          </cell>
          <cell r="BA86">
            <v>27</v>
          </cell>
          <cell r="BB86">
            <v>-2.8000000000000007</v>
          </cell>
          <cell r="BC86" t="e">
            <v>#DIV/0!</v>
          </cell>
        </row>
        <row r="87">
          <cell r="AL87" t="str">
            <v>Depreciación</v>
          </cell>
          <cell r="AN87">
            <v>2.8000000000000003</v>
          </cell>
          <cell r="AO87">
            <v>2.5</v>
          </cell>
          <cell r="AP87">
            <v>0.30000000000000027</v>
          </cell>
          <cell r="AQ87">
            <v>2.8000000000000003</v>
          </cell>
          <cell r="AR87">
            <v>-0.30000000000000027</v>
          </cell>
          <cell r="AS87" t="e">
            <v>#DIV/0!</v>
          </cell>
          <cell r="AT87">
            <v>2.2999999999999998</v>
          </cell>
          <cell r="AU87" t="e">
            <v>#DIV/0!</v>
          </cell>
          <cell r="AV87">
            <v>2.6</v>
          </cell>
          <cell r="AW87">
            <v>-0.30000000000000027</v>
          </cell>
          <cell r="AX87" t="e">
            <v>#DIV/0!</v>
          </cell>
          <cell r="AY87">
            <v>2.4</v>
          </cell>
          <cell r="AZ87" t="e">
            <v>#DIV/0!</v>
          </cell>
          <cell r="BA87">
            <v>2.6</v>
          </cell>
          <cell r="BB87">
            <v>-0.20000000000000018</v>
          </cell>
          <cell r="BC87" t="e">
            <v>#DIV/0!</v>
          </cell>
        </row>
        <row r="88">
          <cell r="AL88" t="str">
            <v>Cargos Virtuales</v>
          </cell>
          <cell r="AN88">
            <v>2.8000000000000003</v>
          </cell>
          <cell r="AO88">
            <v>2</v>
          </cell>
          <cell r="AP88">
            <v>0.80000000000000027</v>
          </cell>
          <cell r="AQ88">
            <v>2.4</v>
          </cell>
          <cell r="AR88">
            <v>-0.39999999999999991</v>
          </cell>
          <cell r="AS88" t="e">
            <v>#DIV/0!</v>
          </cell>
          <cell r="AT88">
            <v>1.7999999999999998</v>
          </cell>
          <cell r="AU88" t="e">
            <v>#DIV/0!</v>
          </cell>
          <cell r="AV88">
            <v>2.5</v>
          </cell>
          <cell r="AW88">
            <v>-0.70000000000000018</v>
          </cell>
          <cell r="AX88" t="e">
            <v>#DIV/0!</v>
          </cell>
          <cell r="AY88">
            <v>2.1</v>
          </cell>
          <cell r="AZ88" t="e">
            <v>#DIV/0!</v>
          </cell>
          <cell r="BA88">
            <v>2.4</v>
          </cell>
          <cell r="BB88">
            <v>-0.29999999999999982</v>
          </cell>
          <cell r="BC88" t="e">
            <v>#DIV/0!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solidado Balance"/>
      <sheetName val="Consolidado Resultados"/>
      <sheetName val="Consolidado Resultados Ajustes"/>
      <sheetName val="Consolidado Trim Ajustes"/>
      <sheetName val="Consolidado Resultados Orgánico"/>
      <sheetName val="KOF"/>
      <sheetName val="FEMCO"/>
      <sheetName val="OXXO SIX BARA"/>
      <sheetName val="FARMACIAS"/>
      <sheetName val="ALIMENTOS"/>
      <sheetName val="Otros indicadores"/>
      <sheetName val="Variaciones"/>
    </sheetNames>
    <sheetDataSet>
      <sheetData sheetId="0">
        <row r="9">
          <cell r="C9">
            <v>35641</v>
          </cell>
        </row>
      </sheetData>
      <sheetData sheetId="1">
        <row r="11">
          <cell r="C11">
            <v>70156</v>
          </cell>
        </row>
      </sheetData>
      <sheetData sheetId="2" refreshError="1"/>
      <sheetData sheetId="3" refreshError="1"/>
      <sheetData sheetId="4" refreshError="1"/>
      <sheetData sheetId="5">
        <row r="11">
          <cell r="C11">
            <v>39567</v>
          </cell>
        </row>
      </sheetData>
      <sheetData sheetId="6">
        <row r="8">
          <cell r="C8">
            <v>28812</v>
          </cell>
        </row>
      </sheetData>
      <sheetData sheetId="7">
        <row r="21">
          <cell r="C21">
            <v>191</v>
          </cell>
          <cell r="E21">
            <v>195</v>
          </cell>
          <cell r="J21">
            <v>12395</v>
          </cell>
          <cell r="L21">
            <v>11210</v>
          </cell>
          <cell r="N21">
            <v>10.570918822479936</v>
          </cell>
        </row>
        <row r="23">
          <cell r="C23">
            <v>1185</v>
          </cell>
          <cell r="E23">
            <v>1026</v>
          </cell>
        </row>
        <row r="24">
          <cell r="C24">
            <v>674</v>
          </cell>
          <cell r="E24">
            <v>609</v>
          </cell>
        </row>
        <row r="27">
          <cell r="C27">
            <v>678.58371939113169</v>
          </cell>
          <cell r="E27">
            <v>656.79209154537227</v>
          </cell>
          <cell r="J27">
            <v>679.23595683074495</v>
          </cell>
          <cell r="L27">
            <v>661.58779588698917</v>
          </cell>
          <cell r="N27">
            <v>2.6675463261977006</v>
          </cell>
        </row>
        <row r="28">
          <cell r="C28">
            <v>23.777026443760249</v>
          </cell>
          <cell r="E28">
            <v>23.65959773256985</v>
          </cell>
        </row>
        <row r="29">
          <cell r="C29">
            <v>28.53946943265527</v>
          </cell>
          <cell r="E29">
            <v>27.760070097947224</v>
          </cell>
        </row>
      </sheetData>
      <sheetData sheetId="8" refreshError="1"/>
      <sheetData sheetId="9" refreshError="1"/>
      <sheetData sheetId="10">
        <row r="11">
          <cell r="B11">
            <v>1.8606252252068023E-2</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58"/>
  <sheetViews>
    <sheetView showGridLines="0" view="pageBreakPreview" zoomScale="70" zoomScaleSheetLayoutView="70" workbookViewId="0">
      <selection sqref="A1:O55"/>
    </sheetView>
  </sheetViews>
  <sheetFormatPr defaultColWidth="9.85546875" defaultRowHeight="15.75"/>
  <cols>
    <col min="1" max="1" width="61.7109375" style="2" customWidth="1"/>
    <col min="2" max="2" width="2.85546875" style="6" customWidth="1"/>
    <col min="3" max="5" width="11.7109375" style="2" customWidth="1"/>
    <col min="6" max="6" width="11.7109375" style="6" customWidth="1"/>
    <col min="7" max="8" width="11.7109375" style="2" customWidth="1"/>
    <col min="9" max="9" width="4.42578125" style="2" customWidth="1"/>
    <col min="10" max="14" width="11.7109375" style="2" customWidth="1"/>
    <col min="15" max="16384" width="9.85546875" style="2"/>
  </cols>
  <sheetData>
    <row r="1" spans="1:18" ht="39" customHeight="1">
      <c r="A1" s="356" t="s">
        <v>0</v>
      </c>
      <c r="B1" s="356"/>
      <c r="C1" s="356"/>
      <c r="D1" s="356"/>
      <c r="E1" s="356"/>
      <c r="F1" s="356"/>
      <c r="G1" s="356"/>
      <c r="H1" s="356"/>
      <c r="I1" s="356"/>
      <c r="J1" s="356"/>
      <c r="K1" s="356"/>
      <c r="L1" s="356"/>
      <c r="M1" s="356"/>
      <c r="N1" s="356"/>
      <c r="O1" s="356"/>
    </row>
    <row r="2" spans="1:18" ht="15" customHeight="1">
      <c r="A2" s="351" t="s">
        <v>24</v>
      </c>
      <c r="B2" s="351"/>
      <c r="C2" s="351"/>
      <c r="D2" s="351"/>
      <c r="E2" s="351"/>
      <c r="F2" s="351"/>
      <c r="G2" s="351"/>
      <c r="H2" s="351"/>
      <c r="I2" s="351"/>
      <c r="J2" s="351"/>
      <c r="K2" s="351"/>
      <c r="L2" s="351"/>
      <c r="M2" s="351"/>
      <c r="N2" s="351"/>
      <c r="O2" s="351"/>
    </row>
    <row r="3" spans="1:18" ht="15" customHeight="1">
      <c r="A3" s="354" t="s">
        <v>23</v>
      </c>
      <c r="B3" s="354"/>
      <c r="C3" s="354"/>
      <c r="D3" s="354"/>
      <c r="E3" s="354"/>
      <c r="F3" s="354"/>
      <c r="G3" s="354"/>
      <c r="H3" s="354"/>
      <c r="I3" s="354"/>
      <c r="J3" s="354"/>
      <c r="K3" s="354"/>
      <c r="L3" s="354"/>
      <c r="M3" s="354"/>
      <c r="N3" s="354"/>
      <c r="O3" s="354"/>
    </row>
    <row r="4" spans="1:18" ht="18">
      <c r="A4" s="351"/>
      <c r="B4" s="351"/>
      <c r="C4" s="351"/>
      <c r="D4" s="351"/>
      <c r="E4" s="351"/>
      <c r="F4" s="351"/>
      <c r="G4" s="351"/>
      <c r="H4" s="351"/>
      <c r="I4" s="351"/>
      <c r="J4" s="351"/>
      <c r="K4" s="351"/>
      <c r="L4" s="351"/>
      <c r="M4" s="351"/>
      <c r="N4" s="351"/>
      <c r="O4" s="351"/>
    </row>
    <row r="5" spans="1:18">
      <c r="A5" s="7"/>
      <c r="B5" s="8"/>
      <c r="C5" s="7"/>
      <c r="D5" s="7"/>
      <c r="E5" s="7"/>
      <c r="F5" s="8"/>
      <c r="G5" s="7"/>
      <c r="H5" s="7"/>
      <c r="I5" s="8"/>
      <c r="J5" s="9"/>
      <c r="K5" s="9"/>
      <c r="L5" s="10"/>
    </row>
    <row r="6" spans="1:18">
      <c r="A6" s="11"/>
      <c r="B6" s="11"/>
      <c r="C6" s="357" t="s">
        <v>125</v>
      </c>
      <c r="D6" s="357"/>
      <c r="E6" s="357"/>
      <c r="F6" s="357"/>
      <c r="G6" s="357"/>
      <c r="H6" s="357"/>
      <c r="I6" s="6"/>
      <c r="J6" s="358" t="s">
        <v>126</v>
      </c>
      <c r="K6" s="358"/>
      <c r="L6" s="358"/>
      <c r="M6" s="358"/>
      <c r="N6" s="358"/>
      <c r="O6" s="358"/>
    </row>
    <row r="7" spans="1:18" hidden="1">
      <c r="A7" s="11"/>
      <c r="B7" s="11"/>
      <c r="C7" s="95"/>
      <c r="D7" s="95"/>
      <c r="E7" s="95"/>
      <c r="F7" s="12"/>
      <c r="G7" s="4"/>
      <c r="H7" s="293"/>
      <c r="I7" s="6"/>
      <c r="J7" s="13"/>
      <c r="K7" s="13"/>
      <c r="L7" s="6"/>
    </row>
    <row r="8" spans="1:18" ht="15.75" customHeight="1">
      <c r="A8" s="14"/>
      <c r="B8" s="15"/>
      <c r="C8" s="79">
        <v>2014</v>
      </c>
      <c r="D8" s="79" t="s">
        <v>17</v>
      </c>
      <c r="E8" s="79">
        <v>2013</v>
      </c>
      <c r="F8" s="79" t="s">
        <v>17</v>
      </c>
      <c r="G8" s="287" t="s">
        <v>102</v>
      </c>
      <c r="H8" s="287" t="s">
        <v>113</v>
      </c>
      <c r="I8" s="17"/>
      <c r="J8" s="79">
        <v>2014</v>
      </c>
      <c r="K8" s="79" t="s">
        <v>17</v>
      </c>
      <c r="L8" s="79">
        <v>2013</v>
      </c>
      <c r="M8" s="79" t="s">
        <v>17</v>
      </c>
      <c r="N8" s="287" t="s">
        <v>102</v>
      </c>
      <c r="O8" s="287" t="s">
        <v>113</v>
      </c>
      <c r="Q8" s="18"/>
      <c r="R8" s="18"/>
    </row>
    <row r="9" spans="1:18" ht="15.75" hidden="1" customHeight="1">
      <c r="A9" s="19"/>
      <c r="B9" s="19"/>
      <c r="C9" s="20"/>
      <c r="D9" s="21"/>
      <c r="E9" s="21"/>
      <c r="F9" s="22"/>
      <c r="G9" s="21"/>
      <c r="H9" s="21"/>
      <c r="I9" s="23"/>
      <c r="J9" s="20"/>
      <c r="K9" s="21"/>
      <c r="L9" s="21"/>
      <c r="M9" s="22"/>
      <c r="N9" s="5"/>
    </row>
    <row r="10" spans="1:18" ht="15.75" hidden="1" customHeight="1">
      <c r="A10" s="25"/>
      <c r="B10" s="19"/>
      <c r="C10" s="26"/>
      <c r="D10" s="27"/>
      <c r="E10" s="27"/>
      <c r="F10" s="22"/>
      <c r="G10" s="27"/>
      <c r="H10" s="27"/>
      <c r="I10" s="23"/>
      <c r="J10" s="26"/>
      <c r="K10" s="27"/>
      <c r="L10" s="27"/>
      <c r="M10" s="22"/>
      <c r="N10" s="220"/>
      <c r="O10" s="28"/>
    </row>
    <row r="11" spans="1:18">
      <c r="A11" s="23" t="s">
        <v>8</v>
      </c>
      <c r="B11" s="23"/>
      <c r="C11" s="172">
        <v>70156</v>
      </c>
      <c r="D11" s="30">
        <v>100</v>
      </c>
      <c r="E11" s="172">
        <v>70490</v>
      </c>
      <c r="F11" s="30">
        <v>100</v>
      </c>
      <c r="G11" s="31">
        <v>-0.47382607462050919</v>
      </c>
      <c r="H11" s="31">
        <v>-2.1827067669172862</v>
      </c>
      <c r="I11" s="23"/>
      <c r="J11" s="172">
        <v>263449</v>
      </c>
      <c r="K11" s="30">
        <v>100</v>
      </c>
      <c r="L11" s="172">
        <v>258097</v>
      </c>
      <c r="M11" s="30">
        <v>100</v>
      </c>
      <c r="N11" s="31">
        <v>2.0736389806933042</v>
      </c>
      <c r="O11" s="31">
        <v>-3.6072034932602914</v>
      </c>
    </row>
    <row r="12" spans="1:18">
      <c r="A12" s="165" t="s">
        <v>9</v>
      </c>
      <c r="B12" s="23"/>
      <c r="C12" s="173">
        <v>39740</v>
      </c>
      <c r="D12" s="35">
        <v>56.6</v>
      </c>
      <c r="E12" s="173">
        <v>40143</v>
      </c>
      <c r="F12" s="35">
        <v>56.9</v>
      </c>
      <c r="G12" s="36">
        <v>-1.0039110181102595</v>
      </c>
      <c r="H12" s="36"/>
      <c r="I12" s="23"/>
      <c r="J12" s="173">
        <v>153278</v>
      </c>
      <c r="K12" s="35">
        <v>58.2</v>
      </c>
      <c r="L12" s="173">
        <v>148443</v>
      </c>
      <c r="M12" s="35">
        <v>57.5</v>
      </c>
      <c r="N12" s="36">
        <v>3.2571424721947073</v>
      </c>
      <c r="O12" s="36"/>
    </row>
    <row r="13" spans="1:18">
      <c r="A13" s="34" t="s">
        <v>10</v>
      </c>
      <c r="B13" s="23"/>
      <c r="C13" s="173">
        <v>30416</v>
      </c>
      <c r="D13" s="41">
        <v>43.4</v>
      </c>
      <c r="E13" s="173">
        <v>30347</v>
      </c>
      <c r="F13" s="41">
        <v>43.1</v>
      </c>
      <c r="G13" s="36">
        <v>0.22737008600519637</v>
      </c>
      <c r="H13" s="36"/>
      <c r="I13" s="23"/>
      <c r="J13" s="173">
        <v>110171</v>
      </c>
      <c r="K13" s="41">
        <v>41.8</v>
      </c>
      <c r="L13" s="173">
        <v>109654</v>
      </c>
      <c r="M13" s="41">
        <v>42.5</v>
      </c>
      <c r="N13" s="234">
        <v>0.47148302843489365</v>
      </c>
      <c r="O13" s="234"/>
    </row>
    <row r="14" spans="1:18">
      <c r="A14" s="19" t="s">
        <v>11</v>
      </c>
      <c r="B14" s="19"/>
      <c r="C14" s="172">
        <v>2464</v>
      </c>
      <c r="D14" s="30">
        <v>3.5</v>
      </c>
      <c r="E14" s="172">
        <v>2590</v>
      </c>
      <c r="F14" s="30">
        <v>3.7</v>
      </c>
      <c r="G14" s="31">
        <v>-4.8648648648648596</v>
      </c>
      <c r="H14" s="31"/>
      <c r="I14" s="23"/>
      <c r="J14" s="172">
        <v>10244</v>
      </c>
      <c r="K14" s="30">
        <v>3.9</v>
      </c>
      <c r="L14" s="172">
        <v>9963</v>
      </c>
      <c r="M14" s="30">
        <v>3.9</v>
      </c>
      <c r="N14" s="31">
        <v>2.8204356117635276</v>
      </c>
      <c r="O14" s="31"/>
    </row>
    <row r="15" spans="1:18">
      <c r="A15" s="19" t="s">
        <v>12</v>
      </c>
      <c r="B15" s="19"/>
      <c r="C15" s="172">
        <v>18054</v>
      </c>
      <c r="D15" s="30">
        <v>25.799999999999997</v>
      </c>
      <c r="E15" s="172">
        <v>17973</v>
      </c>
      <c r="F15" s="30">
        <v>25.499999999999996</v>
      </c>
      <c r="G15" s="31">
        <v>0.45067601402102309</v>
      </c>
      <c r="H15" s="31"/>
      <c r="I15" s="23"/>
      <c r="J15" s="172">
        <v>69016</v>
      </c>
      <c r="K15" s="30">
        <v>26.1</v>
      </c>
      <c r="L15" s="172">
        <v>69574</v>
      </c>
      <c r="M15" s="30">
        <v>26.9</v>
      </c>
      <c r="N15" s="31">
        <v>-0.802023744502256</v>
      </c>
      <c r="O15" s="31"/>
    </row>
    <row r="16" spans="1:18" ht="18">
      <c r="A16" s="2" t="s">
        <v>62</v>
      </c>
      <c r="C16" s="172">
        <v>116</v>
      </c>
      <c r="D16" s="30">
        <v>0.2</v>
      </c>
      <c r="E16" s="172">
        <v>79</v>
      </c>
      <c r="F16" s="30">
        <v>0.1</v>
      </c>
      <c r="G16" s="31">
        <v>46.835443037974692</v>
      </c>
      <c r="H16" s="31"/>
      <c r="I16" s="38"/>
      <c r="J16" s="172">
        <v>928</v>
      </c>
      <c r="K16" s="30">
        <v>0.4</v>
      </c>
      <c r="L16" s="172">
        <v>260</v>
      </c>
      <c r="M16" s="30">
        <v>0.2</v>
      </c>
      <c r="N16" s="31" t="s">
        <v>130</v>
      </c>
      <c r="O16" s="31"/>
    </row>
    <row r="17" spans="1:15" s="74" customFormat="1" ht="18">
      <c r="A17" s="152" t="s">
        <v>63</v>
      </c>
      <c r="B17" s="153"/>
      <c r="C17" s="174">
        <v>9782</v>
      </c>
      <c r="D17" s="41">
        <v>13.9</v>
      </c>
      <c r="E17" s="174">
        <v>9705</v>
      </c>
      <c r="F17" s="41">
        <v>13.8</v>
      </c>
      <c r="G17" s="288">
        <v>0.79340546110251431</v>
      </c>
      <c r="H17" s="288">
        <v>-0.84454404945903949</v>
      </c>
      <c r="I17" s="147"/>
      <c r="J17" s="174">
        <v>29983</v>
      </c>
      <c r="K17" s="41">
        <v>11.4</v>
      </c>
      <c r="L17" s="174">
        <v>29857</v>
      </c>
      <c r="M17" s="41">
        <v>11.6</v>
      </c>
      <c r="N17" s="288">
        <v>0.422011588572202</v>
      </c>
      <c r="O17" s="288">
        <v>-3.6575241986803841</v>
      </c>
    </row>
    <row r="18" spans="1:15">
      <c r="A18" s="42" t="s">
        <v>105</v>
      </c>
      <c r="B18" s="40"/>
      <c r="C18" s="175">
        <v>-298</v>
      </c>
      <c r="D18" s="43"/>
      <c r="E18" s="175">
        <v>285</v>
      </c>
      <c r="F18" s="43"/>
      <c r="G18" s="212" t="s">
        <v>130</v>
      </c>
      <c r="H18" s="212"/>
      <c r="I18" s="23"/>
      <c r="J18" s="307">
        <v>-508</v>
      </c>
      <c r="K18" s="43"/>
      <c r="L18" s="175">
        <v>326</v>
      </c>
      <c r="M18" s="43"/>
      <c r="N18" s="212" t="s">
        <v>130</v>
      </c>
      <c r="O18" s="212"/>
    </row>
    <row r="19" spans="1:15">
      <c r="A19" s="19" t="s">
        <v>107</v>
      </c>
      <c r="B19" s="19"/>
      <c r="C19" s="176">
        <v>1625</v>
      </c>
      <c r="D19" s="44"/>
      <c r="E19" s="176">
        <v>1793</v>
      </c>
      <c r="F19" s="44"/>
      <c r="G19" s="289">
        <v>-9.369771332961518</v>
      </c>
      <c r="H19" s="289"/>
      <c r="I19" s="6"/>
      <c r="J19" s="306">
        <v>6701</v>
      </c>
      <c r="K19" s="44"/>
      <c r="L19" s="176">
        <v>4331</v>
      </c>
      <c r="M19" s="44"/>
      <c r="N19" s="289">
        <v>54.721773262525986</v>
      </c>
      <c r="O19" s="289"/>
    </row>
    <row r="20" spans="1:15" s="6" customFormat="1">
      <c r="A20" s="19" t="s">
        <v>106</v>
      </c>
      <c r="B20" s="19"/>
      <c r="C20" s="176">
        <v>171</v>
      </c>
      <c r="D20" s="45"/>
      <c r="E20" s="176">
        <v>408</v>
      </c>
      <c r="F20" s="45"/>
      <c r="G20" s="216">
        <v>-58.088235294117638</v>
      </c>
      <c r="H20" s="216"/>
      <c r="I20" s="17"/>
      <c r="J20" s="176">
        <v>862</v>
      </c>
      <c r="K20" s="45"/>
      <c r="L20" s="176">
        <v>1225</v>
      </c>
      <c r="M20" s="45"/>
      <c r="N20" s="216">
        <v>-29.632653061224488</v>
      </c>
      <c r="O20" s="216"/>
    </row>
    <row r="21" spans="1:15">
      <c r="A21" s="19" t="s">
        <v>108</v>
      </c>
      <c r="B21" s="19"/>
      <c r="C21" s="176">
        <v>553</v>
      </c>
      <c r="D21" s="45"/>
      <c r="E21" s="176">
        <v>435</v>
      </c>
      <c r="F21" s="45"/>
      <c r="G21" s="216">
        <v>27.126436781609197</v>
      </c>
      <c r="H21" s="216"/>
      <c r="I21" s="23"/>
      <c r="J21" s="176">
        <v>903</v>
      </c>
      <c r="K21" s="45"/>
      <c r="L21" s="176">
        <v>724</v>
      </c>
      <c r="M21" s="45"/>
      <c r="N21" s="216">
        <v>24.723756906077355</v>
      </c>
      <c r="O21" s="216"/>
    </row>
    <row r="22" spans="1:15" ht="18" customHeight="1">
      <c r="A22" s="23" t="s">
        <v>109</v>
      </c>
      <c r="B22" s="40"/>
      <c r="C22" s="176">
        <v>94</v>
      </c>
      <c r="D22" s="43"/>
      <c r="E22" s="176">
        <v>198</v>
      </c>
      <c r="F22" s="43"/>
      <c r="G22" s="216">
        <v>-52.525252525252533</v>
      </c>
      <c r="H22" s="216"/>
      <c r="I22" s="23"/>
      <c r="J22" s="176">
        <v>246</v>
      </c>
      <c r="K22" s="45"/>
      <c r="L22" s="176">
        <v>418.99900000000002</v>
      </c>
      <c r="M22" s="43"/>
      <c r="N22" s="216">
        <v>-41.288642693657984</v>
      </c>
      <c r="O22" s="216"/>
    </row>
    <row r="23" spans="1:15" s="74" customFormat="1">
      <c r="A23" s="309" t="s">
        <v>112</v>
      </c>
      <c r="B23" s="153"/>
      <c r="C23" s="174">
        <v>2101</v>
      </c>
      <c r="D23" s="150"/>
      <c r="E23" s="174">
        <v>2018</v>
      </c>
      <c r="F23" s="150"/>
      <c r="G23" s="290">
        <v>4.1129831516352855</v>
      </c>
      <c r="H23" s="290"/>
      <c r="I23" s="147"/>
      <c r="J23" s="174">
        <v>6988</v>
      </c>
      <c r="K23" s="150"/>
      <c r="L23" s="174">
        <v>4249</v>
      </c>
      <c r="M23" s="150"/>
      <c r="N23" s="290">
        <v>64.462226406213219</v>
      </c>
      <c r="O23" s="290"/>
    </row>
    <row r="24" spans="1:15" s="74" customFormat="1" ht="27" customHeight="1">
      <c r="A24" s="330" t="s">
        <v>121</v>
      </c>
      <c r="B24" s="147"/>
      <c r="C24" s="177">
        <v>7979</v>
      </c>
      <c r="D24" s="148"/>
      <c r="E24" s="177">
        <v>7402</v>
      </c>
      <c r="F24" s="148"/>
      <c r="G24" s="291">
        <v>7.7951904890570134</v>
      </c>
      <c r="H24" s="291"/>
      <c r="I24" s="147"/>
      <c r="J24" s="177">
        <v>23503</v>
      </c>
      <c r="K24" s="148"/>
      <c r="L24" s="177">
        <v>25282</v>
      </c>
      <c r="M24" s="148"/>
      <c r="N24" s="291">
        <v>-7.0366268491416806</v>
      </c>
      <c r="O24" s="291"/>
    </row>
    <row r="25" spans="1:15">
      <c r="A25" s="23" t="s">
        <v>13</v>
      </c>
      <c r="B25" s="23"/>
      <c r="C25" s="172">
        <v>1850</v>
      </c>
      <c r="D25" s="46"/>
      <c r="E25" s="172">
        <v>1962</v>
      </c>
      <c r="F25" s="46"/>
      <c r="G25" s="216">
        <v>-5.7084607543323118</v>
      </c>
      <c r="H25" s="216"/>
      <c r="I25" s="23"/>
      <c r="J25" s="172">
        <v>6253</v>
      </c>
      <c r="K25" s="46"/>
      <c r="L25" s="172">
        <v>7756</v>
      </c>
      <c r="M25" s="46"/>
      <c r="N25" s="216">
        <v>-19.378545642083544</v>
      </c>
      <c r="O25" s="216"/>
    </row>
    <row r="26" spans="1:15" ht="18">
      <c r="A26" s="42" t="s">
        <v>119</v>
      </c>
      <c r="B26" s="23"/>
      <c r="C26" s="203">
        <v>2407</v>
      </c>
      <c r="D26" s="47"/>
      <c r="E26" s="203">
        <v>1314</v>
      </c>
      <c r="F26" s="47"/>
      <c r="G26" s="217">
        <v>83.181126331811271</v>
      </c>
      <c r="H26" s="217"/>
      <c r="I26" s="23"/>
      <c r="J26" s="203">
        <v>5380</v>
      </c>
      <c r="K26" s="47"/>
      <c r="L26" s="203">
        <v>4629</v>
      </c>
      <c r="M26" s="47"/>
      <c r="N26" s="217">
        <v>16.223806437675513</v>
      </c>
      <c r="O26" s="217"/>
    </row>
    <row r="27" spans="1:15" s="74" customFormat="1">
      <c r="A27" s="149" t="s">
        <v>14</v>
      </c>
      <c r="B27" s="147"/>
      <c r="C27" s="174">
        <v>8536</v>
      </c>
      <c r="D27" s="150"/>
      <c r="E27" s="174">
        <v>6754</v>
      </c>
      <c r="F27" s="150"/>
      <c r="G27" s="290">
        <v>26.384364820846894</v>
      </c>
      <c r="H27" s="290"/>
      <c r="I27" s="147"/>
      <c r="J27" s="174">
        <v>22630</v>
      </c>
      <c r="K27" s="150"/>
      <c r="L27" s="174">
        <v>22155</v>
      </c>
      <c r="M27" s="150"/>
      <c r="N27" s="290">
        <v>2.1439855563078369</v>
      </c>
      <c r="O27" s="290"/>
    </row>
    <row r="28" spans="1:15">
      <c r="A28" s="23" t="s">
        <v>15</v>
      </c>
      <c r="B28" s="23"/>
      <c r="C28" s="172">
        <v>7254</v>
      </c>
      <c r="D28" s="39"/>
      <c r="E28" s="172">
        <v>4988</v>
      </c>
      <c r="F28" s="39"/>
      <c r="G28" s="289">
        <v>45.429029671210898</v>
      </c>
      <c r="H28" s="289"/>
      <c r="I28" s="23"/>
      <c r="J28" s="172">
        <v>16701</v>
      </c>
      <c r="K28" s="39"/>
      <c r="L28" s="172">
        <v>15922</v>
      </c>
      <c r="M28" s="39"/>
      <c r="N28" s="289">
        <v>4.8926014319809141</v>
      </c>
      <c r="O28" s="289"/>
    </row>
    <row r="29" spans="1:15">
      <c r="A29" s="34" t="s">
        <v>16</v>
      </c>
      <c r="B29" s="23"/>
      <c r="C29" s="173">
        <v>1282</v>
      </c>
      <c r="D29" s="47"/>
      <c r="E29" s="173">
        <v>1766</v>
      </c>
      <c r="F29" s="47"/>
      <c r="G29" s="217">
        <v>-27.406568516421292</v>
      </c>
      <c r="H29" s="217"/>
      <c r="I29" s="23"/>
      <c r="J29" s="173">
        <v>5929</v>
      </c>
      <c r="K29" s="47"/>
      <c r="L29" s="173">
        <v>6233</v>
      </c>
      <c r="M29" s="47"/>
      <c r="N29" s="217">
        <v>-4.877266163965988</v>
      </c>
      <c r="O29" s="217"/>
    </row>
    <row r="30" spans="1:15">
      <c r="A30" s="23"/>
      <c r="B30" s="23"/>
      <c r="C30" s="205"/>
      <c r="D30" s="24"/>
      <c r="E30" s="205"/>
      <c r="F30" s="22"/>
      <c r="G30" s="21"/>
      <c r="H30" s="21"/>
      <c r="I30" s="23"/>
      <c r="J30" s="24"/>
      <c r="K30" s="24"/>
      <c r="L30" s="21"/>
    </row>
    <row r="31" spans="1:15" ht="15.75" customHeight="1">
      <c r="B31" s="23"/>
      <c r="C31" s="48"/>
      <c r="D31" s="24"/>
      <c r="E31" s="21"/>
      <c r="F31" s="22"/>
      <c r="G31" s="21"/>
      <c r="H31" s="21"/>
      <c r="I31" s="23"/>
      <c r="J31" s="24"/>
      <c r="K31" s="24"/>
      <c r="L31" s="21"/>
    </row>
    <row r="32" spans="1:15">
      <c r="A32" s="23"/>
      <c r="B32" s="23"/>
      <c r="C32" s="48"/>
      <c r="D32" s="24"/>
      <c r="E32" s="21"/>
      <c r="F32" s="22"/>
      <c r="G32" s="21"/>
      <c r="H32" s="21"/>
      <c r="I32" s="23"/>
      <c r="J32" s="24"/>
      <c r="K32" s="24"/>
      <c r="L32" s="21"/>
    </row>
    <row r="33" spans="1:15" ht="16.5">
      <c r="C33" s="68">
        <v>2014</v>
      </c>
      <c r="D33" s="79" t="s">
        <v>17</v>
      </c>
      <c r="E33" s="79">
        <v>2013</v>
      </c>
      <c r="F33" s="79" t="s">
        <v>17</v>
      </c>
      <c r="G33" s="287" t="s">
        <v>102</v>
      </c>
      <c r="H33" s="287" t="s">
        <v>113</v>
      </c>
      <c r="I33" s="6"/>
      <c r="J33" s="68">
        <v>2014</v>
      </c>
      <c r="K33" s="79" t="s">
        <v>17</v>
      </c>
      <c r="L33" s="79">
        <v>2013</v>
      </c>
      <c r="M33" s="79" t="s">
        <v>17</v>
      </c>
      <c r="N33" s="68" t="s">
        <v>102</v>
      </c>
      <c r="O33" s="287" t="s">
        <v>113</v>
      </c>
    </row>
    <row r="34" spans="1:15">
      <c r="A34" s="54" t="s">
        <v>100</v>
      </c>
      <c r="B34" s="17"/>
      <c r="C34" s="55"/>
      <c r="D34" s="55"/>
      <c r="E34" s="56"/>
      <c r="F34" s="16"/>
      <c r="G34" s="5"/>
      <c r="H34" s="5"/>
      <c r="I34" s="6"/>
      <c r="J34" s="55"/>
      <c r="K34" s="55"/>
      <c r="L34" s="56"/>
      <c r="M34" s="16"/>
      <c r="N34" s="5"/>
    </row>
    <row r="35" spans="1:15" ht="15.75" customHeight="1">
      <c r="A35" s="152" t="s">
        <v>45</v>
      </c>
      <c r="B35" s="40"/>
      <c r="C35" s="187">
        <v>9782</v>
      </c>
      <c r="D35" s="188">
        <v>13.9</v>
      </c>
      <c r="E35" s="314">
        <v>9705</v>
      </c>
      <c r="F35" s="158">
        <v>13.8</v>
      </c>
      <c r="G35" s="313">
        <v>0.79340546110251431</v>
      </c>
      <c r="H35" s="313">
        <v>-0.84454404945903949</v>
      </c>
      <c r="I35" s="17"/>
      <c r="J35" s="187">
        <v>29983</v>
      </c>
      <c r="K35" s="188">
        <v>11.4</v>
      </c>
      <c r="L35" s="314">
        <v>29857</v>
      </c>
      <c r="M35" s="158">
        <v>11.6</v>
      </c>
      <c r="N35" s="235">
        <v>0.422011588572202</v>
      </c>
      <c r="O35" s="235">
        <v>-3.6575241986803841</v>
      </c>
    </row>
    <row r="36" spans="1:15" ht="15.75" customHeight="1">
      <c r="A36" s="6" t="s">
        <v>18</v>
      </c>
      <c r="C36" s="186">
        <v>2353</v>
      </c>
      <c r="D36" s="191">
        <v>3.4</v>
      </c>
      <c r="E36" s="315">
        <v>2441</v>
      </c>
      <c r="F36" s="63">
        <v>3.5</v>
      </c>
      <c r="G36" s="236">
        <v>-3.6050798852929167</v>
      </c>
      <c r="H36" s="236"/>
      <c r="I36" s="6"/>
      <c r="J36" s="186">
        <v>9029</v>
      </c>
      <c r="K36" s="191">
        <v>3.4</v>
      </c>
      <c r="L36" s="315">
        <v>8804</v>
      </c>
      <c r="M36" s="63">
        <v>3.4</v>
      </c>
      <c r="N36" s="236">
        <v>2.5556565197637493</v>
      </c>
      <c r="O36" s="236"/>
    </row>
    <row r="37" spans="1:15" ht="15.75" customHeight="1">
      <c r="A37" s="34" t="s">
        <v>95</v>
      </c>
      <c r="B37" s="23"/>
      <c r="C37" s="182">
        <v>165</v>
      </c>
      <c r="D37" s="190">
        <v>0.19999999999999973</v>
      </c>
      <c r="E37" s="316">
        <v>321</v>
      </c>
      <c r="F37" s="156">
        <v>0.39999999999999858</v>
      </c>
      <c r="G37" s="216">
        <v>-48.598130841121502</v>
      </c>
      <c r="H37" s="237"/>
      <c r="I37" s="6"/>
      <c r="J37" s="182">
        <v>1933</v>
      </c>
      <c r="K37" s="190">
        <v>0.69999999999999973</v>
      </c>
      <c r="L37" s="316">
        <v>1208</v>
      </c>
      <c r="M37" s="156">
        <v>0.4000000000000008</v>
      </c>
      <c r="N37" s="319">
        <v>60.016556291390735</v>
      </c>
      <c r="O37" s="237"/>
    </row>
    <row r="38" spans="1:15" ht="15.75" customHeight="1">
      <c r="A38" s="297" t="s">
        <v>104</v>
      </c>
      <c r="B38" s="23"/>
      <c r="C38" s="186">
        <v>12300</v>
      </c>
      <c r="D38" s="191">
        <v>17.5</v>
      </c>
      <c r="E38" s="315">
        <v>12467</v>
      </c>
      <c r="F38" s="63">
        <v>17.7</v>
      </c>
      <c r="G38" s="236">
        <v>-1.3395363760327239</v>
      </c>
      <c r="H38" s="326">
        <v>-2.7859950268709355</v>
      </c>
      <c r="I38" s="6"/>
      <c r="J38" s="186">
        <v>40945</v>
      </c>
      <c r="K38" s="191">
        <v>15.5</v>
      </c>
      <c r="L38" s="315">
        <v>39869</v>
      </c>
      <c r="M38" s="63">
        <v>15.4</v>
      </c>
      <c r="N38" s="236">
        <v>2.6988386967317979</v>
      </c>
      <c r="O38" s="236">
        <v>-1.4088113571948169</v>
      </c>
    </row>
    <row r="39" spans="1:15" s="74" customFormat="1" ht="15.75" customHeight="1">
      <c r="A39" s="166" t="s">
        <v>19</v>
      </c>
      <c r="B39" s="75"/>
      <c r="C39" s="182">
        <v>6528.3780501505289</v>
      </c>
      <c r="D39" s="189"/>
      <c r="E39" s="316">
        <v>5411.4912420628243</v>
      </c>
      <c r="F39" s="156"/>
      <c r="G39" s="319">
        <v>20.639168726843483</v>
      </c>
      <c r="H39" s="237"/>
      <c r="I39" s="75"/>
      <c r="J39" s="182">
        <v>18162.766051844425</v>
      </c>
      <c r="K39" s="189"/>
      <c r="L39" s="316">
        <v>17879.068053867795</v>
      </c>
      <c r="M39" s="156"/>
      <c r="N39" s="319">
        <v>1.5867605465893275</v>
      </c>
      <c r="O39" s="237"/>
    </row>
    <row r="40" spans="1:15">
      <c r="G40" s="6"/>
      <c r="H40" s="6"/>
    </row>
    <row r="41" spans="1:15">
      <c r="A41" s="54" t="s">
        <v>101</v>
      </c>
      <c r="B41" s="17"/>
      <c r="C41" s="68">
        <v>2014</v>
      </c>
      <c r="D41" s="67"/>
      <c r="E41" s="238">
        <v>2013</v>
      </c>
      <c r="F41" s="67"/>
      <c r="G41" s="238" t="s">
        <v>131</v>
      </c>
      <c r="H41" s="294"/>
      <c r="I41" s="220"/>
    </row>
    <row r="42" spans="1:15" ht="18.75">
      <c r="A42" s="60" t="s">
        <v>84</v>
      </c>
      <c r="B42" s="23"/>
      <c r="C42" s="239">
        <v>1.6040876741215353</v>
      </c>
      <c r="E42" s="239">
        <v>1.5054328920174345</v>
      </c>
      <c r="F42" s="2"/>
      <c r="G42" s="69">
        <v>9.8654782104100835E-2</v>
      </c>
      <c r="H42" s="295"/>
      <c r="I42" s="70"/>
    </row>
    <row r="43" spans="1:15" ht="18.75">
      <c r="A43" s="240" t="s">
        <v>85</v>
      </c>
      <c r="B43" s="19"/>
      <c r="C43" s="241">
        <v>8.4594222833562593</v>
      </c>
      <c r="E43" s="241">
        <v>9.0014440433212997</v>
      </c>
      <c r="F43" s="2"/>
      <c r="G43" s="69">
        <v>-0.54202175996504032</v>
      </c>
      <c r="H43" s="295"/>
      <c r="I43" s="70"/>
    </row>
    <row r="44" spans="1:15" ht="18.75">
      <c r="A44" s="60" t="s">
        <v>86</v>
      </c>
      <c r="B44" s="23"/>
      <c r="C44" s="241">
        <v>0.63466769800366762</v>
      </c>
      <c r="E44" s="241">
        <v>0.61398337452257923</v>
      </c>
      <c r="F44" s="2"/>
      <c r="G44" s="69">
        <v>2.0684323481088396E-2</v>
      </c>
      <c r="H44" s="295"/>
      <c r="I44" s="70"/>
    </row>
    <row r="45" spans="1:15" ht="18.75">
      <c r="A45" s="34" t="s">
        <v>87</v>
      </c>
      <c r="B45" s="23"/>
      <c r="C45" s="71">
        <v>0.26533556686892434</v>
      </c>
      <c r="D45" s="64"/>
      <c r="E45" s="71">
        <v>0.25790042244970041</v>
      </c>
      <c r="F45" s="64"/>
      <c r="G45" s="72">
        <v>0.7435144419223938</v>
      </c>
      <c r="H45" s="295"/>
      <c r="I45" s="70"/>
    </row>
    <row r="46" spans="1:15" ht="21.75" customHeight="1">
      <c r="A46" s="23"/>
      <c r="B46" s="23"/>
      <c r="C46" s="73"/>
      <c r="D46" s="6"/>
      <c r="E46" s="73"/>
      <c r="G46" s="242"/>
      <c r="H46" s="242"/>
      <c r="I46" s="70"/>
    </row>
    <row r="47" spans="1:15" ht="49.5" customHeight="1">
      <c r="A47" s="355" t="s">
        <v>116</v>
      </c>
      <c r="B47" s="355"/>
      <c r="C47" s="355"/>
      <c r="D47" s="355"/>
      <c r="E47" s="355"/>
      <c r="F47" s="355"/>
      <c r="G47" s="355"/>
      <c r="H47" s="355"/>
      <c r="I47" s="355"/>
      <c r="J47" s="355"/>
      <c r="K47" s="355"/>
      <c r="L47" s="355"/>
      <c r="M47" s="355"/>
      <c r="N47" s="355"/>
      <c r="O47" s="355"/>
    </row>
    <row r="48" spans="1:15" ht="15.75" customHeight="1">
      <c r="A48" s="206" t="s">
        <v>103</v>
      </c>
      <c r="B48" s="243"/>
      <c r="C48" s="76"/>
      <c r="D48" s="76"/>
      <c r="E48" s="76"/>
      <c r="F48" s="243"/>
      <c r="G48" s="76"/>
      <c r="H48" s="76"/>
      <c r="I48" s="76"/>
      <c r="J48" s="76"/>
      <c r="K48" s="76"/>
      <c r="L48" s="76"/>
      <c r="M48" s="76"/>
      <c r="N48" s="76"/>
      <c r="O48" s="76"/>
    </row>
    <row r="49" spans="1:15" ht="15.75" customHeight="1">
      <c r="A49" s="206" t="s">
        <v>94</v>
      </c>
      <c r="B49" s="243"/>
      <c r="C49" s="76"/>
      <c r="D49" s="76"/>
      <c r="E49" s="76"/>
      <c r="F49" s="243"/>
      <c r="G49" s="76"/>
      <c r="H49" s="76"/>
      <c r="I49" s="76"/>
      <c r="J49" s="76"/>
      <c r="K49" s="76"/>
      <c r="L49" s="76"/>
      <c r="M49" s="76"/>
      <c r="N49" s="76"/>
      <c r="O49" s="76"/>
    </row>
    <row r="50" spans="1:15" ht="15.75" customHeight="1">
      <c r="A50" s="246" t="s">
        <v>120</v>
      </c>
      <c r="B50" s="247"/>
      <c r="C50" s="76"/>
      <c r="D50" s="76"/>
      <c r="E50" s="76"/>
      <c r="F50" s="76"/>
      <c r="G50" s="76"/>
      <c r="H50" s="76"/>
      <c r="I50" s="243"/>
      <c r="J50" s="243"/>
      <c r="K50" s="76"/>
      <c r="L50" s="243"/>
      <c r="M50" s="76"/>
      <c r="N50" s="243"/>
      <c r="O50" s="248"/>
    </row>
    <row r="51" spans="1:15" s="76" customFormat="1" ht="15.75" customHeight="1">
      <c r="A51" s="247" t="s">
        <v>88</v>
      </c>
      <c r="B51" s="245"/>
      <c r="C51" s="245"/>
      <c r="D51" s="245"/>
      <c r="E51" s="245"/>
      <c r="F51" s="245"/>
      <c r="G51" s="245"/>
      <c r="H51" s="245"/>
      <c r="I51" s="244"/>
      <c r="J51" s="244"/>
      <c r="K51" s="245"/>
      <c r="L51" s="244"/>
      <c r="N51" s="245"/>
      <c r="O51" s="248"/>
    </row>
    <row r="52" spans="1:15" s="76" customFormat="1" ht="15.75" customHeight="1">
      <c r="A52" s="247" t="s">
        <v>89</v>
      </c>
      <c r="B52" s="245"/>
      <c r="C52" s="245"/>
      <c r="D52" s="245"/>
      <c r="E52" s="245"/>
      <c r="F52" s="245"/>
      <c r="G52" s="245"/>
      <c r="H52" s="245"/>
      <c r="I52" s="244"/>
      <c r="J52" s="244"/>
      <c r="K52" s="245"/>
      <c r="L52" s="244"/>
      <c r="N52" s="245"/>
      <c r="O52" s="248"/>
    </row>
    <row r="53" spans="1:15" s="76" customFormat="1" ht="15.75" customHeight="1">
      <c r="A53" s="247" t="s">
        <v>90</v>
      </c>
      <c r="B53" s="245"/>
      <c r="C53" s="245"/>
      <c r="D53" s="245"/>
      <c r="E53" s="245"/>
      <c r="F53" s="245"/>
      <c r="G53" s="245"/>
      <c r="H53" s="245"/>
      <c r="I53" s="244"/>
      <c r="J53" s="244"/>
      <c r="K53" s="245"/>
      <c r="L53" s="244"/>
      <c r="M53" s="245"/>
      <c r="N53" s="245"/>
      <c r="O53" s="249"/>
    </row>
    <row r="54" spans="1:15" s="76" customFormat="1" ht="15.75" customHeight="1">
      <c r="A54" s="247" t="s">
        <v>91</v>
      </c>
      <c r="B54" s="245"/>
      <c r="C54" s="245"/>
      <c r="D54" s="245"/>
      <c r="E54" s="245"/>
      <c r="F54" s="245"/>
      <c r="G54" s="245"/>
      <c r="H54" s="245"/>
      <c r="I54" s="244"/>
      <c r="J54" s="244"/>
      <c r="K54" s="245"/>
      <c r="L54" s="244"/>
      <c r="M54" s="245"/>
      <c r="N54" s="245"/>
      <c r="O54" s="249"/>
    </row>
    <row r="55" spans="1:15" s="76" customFormat="1" ht="15.75" customHeight="1">
      <c r="A55" s="250" t="s">
        <v>96</v>
      </c>
      <c r="B55" s="245"/>
      <c r="C55" s="245"/>
      <c r="D55" s="245"/>
      <c r="E55" s="245"/>
      <c r="F55" s="245"/>
      <c r="G55" s="245"/>
      <c r="H55" s="245"/>
      <c r="I55" s="244"/>
      <c r="J55" s="244"/>
      <c r="K55" s="245"/>
      <c r="L55" s="244"/>
      <c r="M55" s="245"/>
      <c r="N55" s="245"/>
      <c r="O55" s="249"/>
    </row>
    <row r="56" spans="1:15" s="76" customFormat="1" ht="15.75" customHeight="1">
      <c r="A56" s="247"/>
      <c r="B56" s="245"/>
      <c r="C56" s="245"/>
      <c r="D56" s="245"/>
      <c r="E56" s="245"/>
      <c r="F56" s="245"/>
      <c r="G56" s="245"/>
      <c r="H56" s="245"/>
      <c r="I56" s="244"/>
      <c r="J56" s="244"/>
      <c r="K56" s="245"/>
      <c r="L56" s="244"/>
      <c r="M56" s="245"/>
      <c r="N56" s="245"/>
      <c r="O56" s="249"/>
    </row>
    <row r="57" spans="1:15" s="76" customFormat="1" ht="15.75" customHeight="1">
      <c r="A57" s="247"/>
      <c r="B57" s="245"/>
      <c r="C57" s="245"/>
      <c r="D57" s="245"/>
      <c r="E57" s="245"/>
      <c r="F57" s="245"/>
      <c r="G57" s="245"/>
      <c r="H57" s="245"/>
      <c r="I57" s="244"/>
      <c r="J57" s="244"/>
      <c r="K57" s="245"/>
      <c r="L57" s="244"/>
      <c r="M57" s="245"/>
      <c r="N57" s="245"/>
      <c r="O57" s="249"/>
    </row>
    <row r="58" spans="1:15" s="76" customFormat="1" ht="15.75" customHeight="1">
      <c r="A58" s="250"/>
      <c r="B58" s="245"/>
      <c r="C58" s="245"/>
      <c r="D58" s="245"/>
      <c r="E58" s="245"/>
      <c r="F58" s="245"/>
      <c r="G58" s="245"/>
      <c r="H58" s="245"/>
      <c r="I58" s="244"/>
      <c r="J58" s="244"/>
      <c r="K58" s="245"/>
      <c r="L58" s="244"/>
      <c r="M58" s="245"/>
      <c r="N58" s="245"/>
      <c r="O58" s="249"/>
    </row>
  </sheetData>
  <mergeCells count="7">
    <mergeCell ref="A47:O47"/>
    <mergeCell ref="A1:O1"/>
    <mergeCell ref="A2:O2"/>
    <mergeCell ref="A3:O3"/>
    <mergeCell ref="A4:O4"/>
    <mergeCell ref="C6:H6"/>
    <mergeCell ref="J6:O6"/>
  </mergeCells>
  <printOptions horizontalCentered="1"/>
  <pageMargins left="0.43307086614173229" right="0.31496062992125984" top="0.78740157480314965" bottom="0.23622047244094491" header="0" footer="0"/>
  <pageSetup scale="4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73"/>
  <sheetViews>
    <sheetView showGridLines="0" tabSelected="1" view="pageBreakPreview" zoomScale="70" zoomScaleNormal="70" zoomScaleSheetLayoutView="70" workbookViewId="0">
      <selection activeCell="C6" sqref="B6:I52"/>
    </sheetView>
  </sheetViews>
  <sheetFormatPr defaultColWidth="9.85546875" defaultRowHeight="15.75"/>
  <cols>
    <col min="1" max="1" width="40.42578125" style="99" customWidth="1"/>
    <col min="2" max="2" width="17" style="99" customWidth="1"/>
    <col min="3" max="3" width="14.140625" style="99" customWidth="1"/>
    <col min="4" max="4" width="13.7109375" style="99" customWidth="1"/>
    <col min="5" max="5" width="13.7109375" style="136" customWidth="1"/>
    <col min="6" max="6" width="13.7109375" style="99" customWidth="1"/>
    <col min="7" max="7" width="13.7109375" style="104" customWidth="1"/>
    <col min="8" max="8" width="13.7109375" style="99" customWidth="1"/>
    <col min="9" max="9" width="4.7109375" style="104" customWidth="1"/>
    <col min="10" max="10" width="20.28515625" style="99" customWidth="1"/>
    <col min="11" max="11" width="19.28515625" style="99" customWidth="1"/>
    <col min="12" max="12" width="10.28515625" style="99" customWidth="1"/>
    <col min="13" max="13" width="12.140625" style="99" bestFit="1" customWidth="1"/>
    <col min="14" max="14" width="7" style="99" bestFit="1" customWidth="1"/>
    <col min="15" max="15" width="7.85546875" style="99" customWidth="1"/>
    <col min="16" max="16" width="12.140625" style="99" bestFit="1" customWidth="1"/>
    <col min="17" max="16384" width="9.85546875" style="99"/>
  </cols>
  <sheetData>
    <row r="1" spans="1:20" ht="18">
      <c r="A1" s="353" t="s">
        <v>0</v>
      </c>
      <c r="B1" s="353"/>
      <c r="C1" s="353"/>
      <c r="D1" s="353"/>
      <c r="E1" s="353"/>
      <c r="F1" s="353"/>
      <c r="G1" s="353"/>
      <c r="H1" s="353"/>
      <c r="I1" s="353"/>
      <c r="J1" s="98"/>
      <c r="L1" s="100"/>
      <c r="M1" s="100"/>
      <c r="N1" s="100"/>
    </row>
    <row r="2" spans="1:20" ht="18.75" customHeight="1">
      <c r="A2" s="351" t="s">
        <v>43</v>
      </c>
      <c r="B2" s="351"/>
      <c r="C2" s="351"/>
      <c r="D2" s="351"/>
      <c r="E2" s="351"/>
      <c r="F2" s="351"/>
      <c r="G2" s="351"/>
      <c r="H2" s="351"/>
      <c r="I2" s="351"/>
      <c r="J2" s="171"/>
      <c r="K2" s="102"/>
      <c r="L2" s="103"/>
      <c r="M2" s="103"/>
      <c r="N2" s="103"/>
    </row>
    <row r="3" spans="1:20" ht="21" customHeight="1">
      <c r="A3" s="354" t="s">
        <v>23</v>
      </c>
      <c r="B3" s="354"/>
      <c r="C3" s="354"/>
      <c r="D3" s="354"/>
      <c r="E3" s="354"/>
      <c r="F3" s="354"/>
      <c r="G3" s="354"/>
      <c r="H3" s="354"/>
      <c r="I3" s="354"/>
      <c r="J3" s="6"/>
      <c r="K3" s="102"/>
      <c r="L3" s="102"/>
      <c r="M3" s="102"/>
      <c r="N3" s="102"/>
    </row>
    <row r="4" spans="1:20" ht="18">
      <c r="A4" s="351"/>
      <c r="B4" s="351"/>
      <c r="C4" s="351"/>
      <c r="D4" s="351"/>
      <c r="E4" s="351"/>
      <c r="F4" s="171"/>
      <c r="G4" s="171"/>
      <c r="H4" s="5"/>
      <c r="I4" s="5"/>
      <c r="J4" s="5"/>
      <c r="K4" s="102"/>
      <c r="L4" s="102"/>
      <c r="M4" s="102"/>
      <c r="N4" s="102"/>
    </row>
    <row r="5" spans="1:20">
      <c r="J5" s="106" t="s">
        <v>2</v>
      </c>
    </row>
    <row r="6" spans="1:20">
      <c r="A6" s="107"/>
      <c r="B6" s="107"/>
      <c r="C6" s="108"/>
      <c r="D6" s="10"/>
      <c r="E6" s="137"/>
      <c r="G6" s="109"/>
      <c r="H6" s="107"/>
      <c r="I6" s="110"/>
      <c r="J6" s="107"/>
    </row>
    <row r="7" spans="1:20">
      <c r="C7" s="104"/>
      <c r="D7" s="104"/>
      <c r="E7" s="138"/>
      <c r="F7" s="111"/>
      <c r="J7" s="101"/>
    </row>
    <row r="8" spans="1:20" ht="16.5">
      <c r="A8" s="54" t="s">
        <v>44</v>
      </c>
      <c r="B8" s="112"/>
      <c r="C8" s="222">
        <v>41974</v>
      </c>
      <c r="D8" s="222">
        <v>41639</v>
      </c>
      <c r="E8" s="296" t="s">
        <v>102</v>
      </c>
      <c r="G8" s="162"/>
      <c r="H8" s="162"/>
      <c r="I8" s="162"/>
      <c r="J8" s="101"/>
      <c r="S8" s="113"/>
      <c r="T8" s="113"/>
    </row>
    <row r="9" spans="1:20">
      <c r="A9" s="60" t="s">
        <v>25</v>
      </c>
      <c r="B9" s="114"/>
      <c r="C9" s="192">
        <v>35641</v>
      </c>
      <c r="D9" s="192">
        <v>27385</v>
      </c>
      <c r="E9" s="208">
        <v>30.147891181303631</v>
      </c>
      <c r="G9" s="24"/>
      <c r="H9" s="24"/>
      <c r="I9" s="21"/>
      <c r="J9" s="102"/>
    </row>
    <row r="10" spans="1:20">
      <c r="A10" s="60" t="s">
        <v>26</v>
      </c>
      <c r="B10" s="114"/>
      <c r="C10" s="192">
        <v>14842</v>
      </c>
      <c r="D10" s="192">
        <v>13641</v>
      </c>
      <c r="E10" s="208">
        <v>8.8043398577816845</v>
      </c>
      <c r="F10" s="113"/>
      <c r="G10" s="24"/>
      <c r="H10" s="24"/>
      <c r="I10" s="21"/>
      <c r="J10" s="117"/>
      <c r="K10" s="117"/>
      <c r="L10" s="118"/>
      <c r="Q10" s="28"/>
    </row>
    <row r="11" spans="1:20">
      <c r="A11" s="60" t="s">
        <v>27</v>
      </c>
      <c r="B11" s="114"/>
      <c r="C11" s="192">
        <v>17214</v>
      </c>
      <c r="D11" s="192">
        <v>18289</v>
      </c>
      <c r="E11" s="208">
        <v>-5.8778500738148605</v>
      </c>
      <c r="F11" s="113"/>
      <c r="G11" s="24"/>
      <c r="H11" s="24"/>
      <c r="I11" s="21"/>
      <c r="J11" s="117"/>
      <c r="K11" s="117"/>
      <c r="L11" s="118"/>
      <c r="Q11" s="28"/>
    </row>
    <row r="12" spans="1:20">
      <c r="A12" s="34" t="s">
        <v>28</v>
      </c>
      <c r="B12" s="119"/>
      <c r="C12" s="193">
        <v>11415</v>
      </c>
      <c r="D12" s="193">
        <v>14254</v>
      </c>
      <c r="E12" s="209">
        <v>-19.917216220008417</v>
      </c>
      <c r="F12" s="113"/>
      <c r="G12" s="24"/>
      <c r="H12" s="24"/>
      <c r="I12" s="21"/>
      <c r="J12" s="21"/>
      <c r="Q12" s="28"/>
    </row>
    <row r="13" spans="1:20">
      <c r="A13" s="60" t="s">
        <v>29</v>
      </c>
      <c r="B13" s="114"/>
      <c r="C13" s="192">
        <v>79112</v>
      </c>
      <c r="D13" s="192">
        <v>73569</v>
      </c>
      <c r="E13" s="208">
        <v>7.534423466405693</v>
      </c>
      <c r="G13" s="24"/>
      <c r="H13" s="24"/>
      <c r="I13" s="21"/>
      <c r="J13" s="21"/>
    </row>
    <row r="14" spans="1:20">
      <c r="A14" s="23" t="s">
        <v>30</v>
      </c>
      <c r="B14" s="114"/>
      <c r="C14" s="194">
        <v>102159</v>
      </c>
      <c r="D14" s="194">
        <v>98330</v>
      </c>
      <c r="E14" s="210">
        <v>3.8940303061120618</v>
      </c>
      <c r="G14" s="24"/>
      <c r="H14" s="24"/>
      <c r="I14" s="21"/>
      <c r="J14" s="21"/>
    </row>
    <row r="15" spans="1:20">
      <c r="A15" s="60" t="s">
        <v>31</v>
      </c>
      <c r="B15" s="114"/>
      <c r="C15" s="192">
        <v>75629</v>
      </c>
      <c r="D15" s="192">
        <v>73955</v>
      </c>
      <c r="E15" s="208">
        <v>2.2635386383611733</v>
      </c>
      <c r="G15" s="24"/>
      <c r="H15" s="24"/>
      <c r="I15" s="21"/>
      <c r="J15" s="21"/>
    </row>
    <row r="16" spans="1:20" ht="18">
      <c r="A16" s="23" t="s">
        <v>49</v>
      </c>
      <c r="B16" s="114"/>
      <c r="C16" s="192">
        <v>101527</v>
      </c>
      <c r="D16" s="192">
        <v>103293</v>
      </c>
      <c r="E16" s="208">
        <v>-1.7096995924215541</v>
      </c>
      <c r="F16" s="113"/>
      <c r="G16" s="24"/>
      <c r="H16" s="24"/>
      <c r="I16" s="21"/>
      <c r="J16" s="21"/>
    </row>
    <row r="17" spans="1:17">
      <c r="A17" s="2" t="s">
        <v>32</v>
      </c>
      <c r="C17" s="195">
        <v>17746</v>
      </c>
      <c r="D17" s="195">
        <v>10045</v>
      </c>
      <c r="E17" s="211">
        <v>76.665007466401192</v>
      </c>
      <c r="F17" s="113"/>
      <c r="G17" s="24"/>
      <c r="H17" s="24"/>
      <c r="I17" s="33"/>
      <c r="J17" s="115"/>
      <c r="K17" s="49"/>
      <c r="L17" s="116"/>
    </row>
    <row r="18" spans="1:17" ht="16.5">
      <c r="A18" s="169" t="s">
        <v>33</v>
      </c>
      <c r="B18" s="120"/>
      <c r="C18" s="196">
        <v>376173</v>
      </c>
      <c r="D18" s="196">
        <v>359192</v>
      </c>
      <c r="E18" s="212">
        <v>4.7275551794026649</v>
      </c>
      <c r="G18" s="24"/>
      <c r="H18" s="24"/>
      <c r="I18" s="33"/>
      <c r="J18" s="21"/>
    </row>
    <row r="19" spans="1:17">
      <c r="C19" s="197"/>
      <c r="D19" s="197"/>
      <c r="E19" s="213"/>
      <c r="F19" s="113"/>
      <c r="G19" s="24"/>
      <c r="H19" s="24"/>
      <c r="I19" s="21"/>
      <c r="J19" s="21"/>
      <c r="Q19" s="28"/>
    </row>
    <row r="20" spans="1:17">
      <c r="A20" s="54" t="s">
        <v>34</v>
      </c>
      <c r="B20" s="112"/>
      <c r="C20" s="198"/>
      <c r="D20" s="198"/>
      <c r="E20" s="214"/>
      <c r="F20" s="113"/>
      <c r="G20" s="24"/>
      <c r="H20" s="24"/>
      <c r="I20" s="163"/>
      <c r="J20" s="37"/>
      <c r="K20" s="121"/>
      <c r="L20" s="121"/>
      <c r="M20" s="121"/>
      <c r="Q20" s="28"/>
    </row>
    <row r="21" spans="1:17">
      <c r="A21" s="60" t="s">
        <v>35</v>
      </c>
      <c r="B21" s="114"/>
      <c r="C21" s="192">
        <v>449</v>
      </c>
      <c r="D21" s="192">
        <v>529</v>
      </c>
      <c r="E21" s="312">
        <v>-15.122873345935728</v>
      </c>
      <c r="F21" s="113"/>
      <c r="G21" s="24"/>
      <c r="H21" s="24"/>
      <c r="I21" s="21"/>
      <c r="J21" s="122"/>
      <c r="K21" s="122"/>
      <c r="L21" s="118"/>
      <c r="M21" s="121"/>
    </row>
    <row r="22" spans="1:17">
      <c r="A22" s="60" t="s">
        <v>97</v>
      </c>
      <c r="B22" s="114"/>
      <c r="C22" s="192">
        <v>1104</v>
      </c>
      <c r="D22" s="192">
        <v>3298</v>
      </c>
      <c r="E22" s="208">
        <v>-66.525166767738028</v>
      </c>
      <c r="G22" s="24"/>
      <c r="H22" s="24"/>
      <c r="I22" s="33"/>
      <c r="J22" s="37"/>
      <c r="K22" s="121"/>
      <c r="L22" s="121"/>
      <c r="M22" s="121"/>
    </row>
    <row r="23" spans="1:17">
      <c r="A23" s="60" t="s">
        <v>36</v>
      </c>
      <c r="B23" s="114"/>
      <c r="C23" s="192">
        <v>482</v>
      </c>
      <c r="D23" s="192">
        <v>409</v>
      </c>
      <c r="E23" s="208">
        <v>17.848410757946208</v>
      </c>
      <c r="G23" s="24"/>
      <c r="H23" s="24"/>
      <c r="I23" s="33"/>
      <c r="J23" s="37"/>
      <c r="K23" s="121"/>
      <c r="L23" s="121"/>
      <c r="M23" s="121"/>
    </row>
    <row r="24" spans="1:17">
      <c r="A24" s="34" t="s">
        <v>37</v>
      </c>
      <c r="B24" s="119"/>
      <c r="C24" s="199">
        <v>47284</v>
      </c>
      <c r="D24" s="199">
        <v>44633</v>
      </c>
      <c r="E24" s="215">
        <v>5.9395514529608118</v>
      </c>
      <c r="F24" s="113"/>
      <c r="G24" s="24"/>
      <c r="H24" s="24"/>
      <c r="I24" s="49"/>
      <c r="J24" s="37"/>
      <c r="K24" s="121"/>
      <c r="L24" s="121"/>
      <c r="M24" s="121"/>
    </row>
    <row r="25" spans="1:17">
      <c r="A25" s="60" t="s">
        <v>38</v>
      </c>
      <c r="B25" s="114"/>
      <c r="C25" s="192">
        <v>49319</v>
      </c>
      <c r="D25" s="192">
        <v>48869</v>
      </c>
      <c r="E25" s="208">
        <v>0.92082915549736022</v>
      </c>
      <c r="G25" s="24"/>
      <c r="H25" s="24"/>
      <c r="I25" s="21"/>
      <c r="J25" s="21"/>
    </row>
    <row r="26" spans="1:17" ht="18">
      <c r="A26" s="60" t="s">
        <v>50</v>
      </c>
      <c r="B26" s="114"/>
      <c r="C26" s="192">
        <v>80998.274362349184</v>
      </c>
      <c r="D26" s="192">
        <v>72185.378669818645</v>
      </c>
      <c r="E26" s="208">
        <v>12.208699122908783</v>
      </c>
      <c r="G26" s="24"/>
      <c r="H26" s="24"/>
      <c r="I26" s="21"/>
      <c r="J26" s="21"/>
    </row>
    <row r="27" spans="1:17" s="104" customFormat="1">
      <c r="A27" s="23" t="s">
        <v>39</v>
      </c>
      <c r="B27" s="123"/>
      <c r="C27" s="200">
        <v>4207</v>
      </c>
      <c r="D27" s="200">
        <v>4074</v>
      </c>
      <c r="E27" s="216">
        <v>3.2646048109965742</v>
      </c>
      <c r="G27" s="24"/>
      <c r="H27" s="24"/>
      <c r="I27" s="21"/>
      <c r="J27" s="21"/>
    </row>
    <row r="28" spans="1:17" s="104" customFormat="1">
      <c r="A28" s="34" t="s">
        <v>40</v>
      </c>
      <c r="B28" s="119"/>
      <c r="C28" s="201">
        <v>11526.725637650816</v>
      </c>
      <c r="D28" s="201">
        <v>11513.621330181355</v>
      </c>
      <c r="E28" s="217">
        <v>0.11381568920552088</v>
      </c>
      <c r="F28" s="113"/>
      <c r="G28" s="24"/>
      <c r="H28" s="24"/>
      <c r="I28" s="21"/>
      <c r="J28" s="21"/>
    </row>
    <row r="29" spans="1:17">
      <c r="A29" s="62" t="s">
        <v>41</v>
      </c>
      <c r="B29" s="123"/>
      <c r="C29" s="202">
        <v>146051</v>
      </c>
      <c r="D29" s="202">
        <v>136642</v>
      </c>
      <c r="E29" s="218">
        <v>6.8858769631592098</v>
      </c>
      <c r="G29" s="24"/>
      <c r="H29" s="24"/>
      <c r="I29" s="21"/>
      <c r="J29" s="21"/>
    </row>
    <row r="30" spans="1:17">
      <c r="A30" s="34" t="s">
        <v>42</v>
      </c>
      <c r="B30" s="119"/>
      <c r="C30" s="193">
        <v>230122</v>
      </c>
      <c r="D30" s="193">
        <v>222550</v>
      </c>
      <c r="E30" s="209">
        <v>3.4023814873062275</v>
      </c>
      <c r="F30" s="113"/>
      <c r="G30" s="52"/>
      <c r="H30" s="52"/>
      <c r="I30" s="21"/>
      <c r="J30" s="21"/>
    </row>
    <row r="31" spans="1:17" ht="16.5">
      <c r="A31" s="170" t="s">
        <v>118</v>
      </c>
      <c r="B31" s="119"/>
      <c r="C31" s="193">
        <v>376173</v>
      </c>
      <c r="D31" s="193">
        <v>359192</v>
      </c>
      <c r="E31" s="209">
        <v>4.7275551794026649</v>
      </c>
      <c r="G31" s="124"/>
      <c r="H31" s="124"/>
      <c r="I31" s="124"/>
      <c r="J31" s="21"/>
    </row>
    <row r="32" spans="1:17" ht="18">
      <c r="A32" s="125"/>
      <c r="B32" s="123"/>
      <c r="C32" s="126"/>
      <c r="D32" s="22"/>
      <c r="E32" s="207"/>
      <c r="G32" s="124"/>
      <c r="H32" s="124"/>
      <c r="I32" s="124"/>
      <c r="J32" s="21"/>
    </row>
    <row r="33" spans="1:18" ht="18" customHeight="1">
      <c r="A33" s="204"/>
      <c r="B33" s="123"/>
      <c r="C33" s="127"/>
      <c r="D33" s="22"/>
      <c r="E33" s="139"/>
      <c r="G33" s="124"/>
      <c r="H33" s="124"/>
      <c r="I33" s="124"/>
      <c r="J33" s="21"/>
    </row>
    <row r="34" spans="1:18" ht="18" customHeight="1">
      <c r="A34" s="2"/>
      <c r="B34" s="352" t="s">
        <v>124</v>
      </c>
      <c r="C34" s="352"/>
      <c r="D34" s="2"/>
      <c r="E34" s="224"/>
      <c r="F34" s="13"/>
      <c r="G34" s="225"/>
      <c r="H34" s="224"/>
      <c r="I34" s="224"/>
      <c r="J34" s="21"/>
    </row>
    <row r="35" spans="1:18" ht="17.25">
      <c r="A35" s="17" t="s">
        <v>51</v>
      </c>
      <c r="B35" s="226" t="s">
        <v>92</v>
      </c>
      <c r="C35" s="226" t="s">
        <v>52</v>
      </c>
      <c r="D35" s="2"/>
      <c r="E35" s="2"/>
      <c r="F35" s="2"/>
      <c r="G35" s="227"/>
      <c r="H35" s="227"/>
      <c r="I35" s="227"/>
      <c r="J35" s="21"/>
    </row>
    <row r="36" spans="1:18">
      <c r="A36" s="228" t="s">
        <v>53</v>
      </c>
      <c r="B36" s="130"/>
      <c r="C36" s="131"/>
      <c r="D36" s="2"/>
      <c r="E36" s="2"/>
      <c r="F36" s="2"/>
      <c r="G36" s="39"/>
      <c r="H36" s="85"/>
      <c r="I36" s="85"/>
      <c r="J36" s="21"/>
    </row>
    <row r="37" spans="1:18">
      <c r="A37" s="6" t="s">
        <v>54</v>
      </c>
      <c r="B37" s="336">
        <v>0.42698872764796164</v>
      </c>
      <c r="C37" s="336">
        <v>5.6162063252569484E-2</v>
      </c>
      <c r="D37" s="337"/>
      <c r="E37" s="337"/>
      <c r="F37" s="337"/>
      <c r="G37" s="338"/>
      <c r="H37" s="85"/>
      <c r="I37" s="85"/>
      <c r="J37" s="21"/>
    </row>
    <row r="38" spans="1:18">
      <c r="A38" s="6" t="s">
        <v>55</v>
      </c>
      <c r="B38" s="336">
        <v>0.22563591363343782</v>
      </c>
      <c r="C38" s="336">
        <v>6.1364006288989977E-2</v>
      </c>
      <c r="D38" s="337"/>
      <c r="E38" s="337"/>
      <c r="F38" s="337"/>
      <c r="G38" s="338"/>
      <c r="H38" s="85"/>
      <c r="I38" s="85"/>
      <c r="J38" s="21"/>
    </row>
    <row r="39" spans="1:18">
      <c r="A39" s="6" t="s">
        <v>56</v>
      </c>
      <c r="B39" s="336">
        <v>9.8073989657670654E-3</v>
      </c>
      <c r="C39" s="336">
        <v>5.8859125990136985E-2</v>
      </c>
      <c r="D39" s="337"/>
      <c r="E39" s="337"/>
      <c r="F39" s="337"/>
      <c r="G39" s="338"/>
      <c r="H39" s="85"/>
      <c r="I39" s="85"/>
      <c r="J39" s="21"/>
    </row>
    <row r="40" spans="1:18">
      <c r="A40" s="6" t="s">
        <v>93</v>
      </c>
      <c r="B40" s="336">
        <v>1.0734958294591465E-2</v>
      </c>
      <c r="C40" s="336">
        <v>0.26863579636038959</v>
      </c>
      <c r="D40" s="337"/>
      <c r="E40" s="337"/>
      <c r="F40" s="337"/>
      <c r="G40" s="338"/>
      <c r="H40" s="85"/>
      <c r="I40" s="85"/>
      <c r="J40" s="21"/>
    </row>
    <row r="41" spans="1:18" ht="15.75" customHeight="1">
      <c r="A41" s="64" t="s">
        <v>98</v>
      </c>
      <c r="B41" s="336">
        <v>0.32583300145824212</v>
      </c>
      <c r="C41" s="336">
        <v>0.13840343052535209</v>
      </c>
      <c r="D41" s="337"/>
      <c r="E41" s="337"/>
      <c r="F41" s="337"/>
      <c r="G41" s="338"/>
      <c r="H41" s="85"/>
      <c r="I41" s="85"/>
      <c r="Q41" s="21"/>
      <c r="R41" s="102"/>
    </row>
    <row r="42" spans="1:18" ht="15.75" customHeight="1">
      <c r="A42" s="64" t="s">
        <v>57</v>
      </c>
      <c r="B42" s="339">
        <v>0.99900000000000011</v>
      </c>
      <c r="C42" s="340">
        <v>8.6522349165966142E-2</v>
      </c>
      <c r="D42" s="337"/>
      <c r="E42" s="337"/>
      <c r="F42" s="337"/>
      <c r="G42" s="338"/>
      <c r="H42" s="229"/>
      <c r="I42" s="85"/>
      <c r="Q42" s="21"/>
      <c r="R42" s="21"/>
    </row>
    <row r="43" spans="1:18" ht="15.75" customHeight="1">
      <c r="A43" s="2"/>
      <c r="B43" s="337"/>
      <c r="C43" s="337"/>
      <c r="D43" s="337"/>
      <c r="E43" s="337"/>
      <c r="F43" s="337"/>
      <c r="G43" s="341"/>
      <c r="H43" s="6"/>
      <c r="I43" s="6"/>
      <c r="J43" s="128"/>
    </row>
    <row r="44" spans="1:18" ht="15" customHeight="1">
      <c r="A44" s="230" t="s">
        <v>58</v>
      </c>
      <c r="B44" s="342">
        <v>0.73045516167161095</v>
      </c>
      <c r="C44" s="337"/>
      <c r="D44" s="337"/>
      <c r="E44" s="337"/>
      <c r="F44" s="337"/>
      <c r="G44" s="338"/>
      <c r="H44" s="85"/>
      <c r="I44" s="6"/>
    </row>
    <row r="45" spans="1:18" ht="15.75" customHeight="1">
      <c r="A45" s="64" t="s">
        <v>59</v>
      </c>
      <c r="B45" s="343">
        <v>0.26954483832838899</v>
      </c>
      <c r="C45" s="337"/>
      <c r="D45" s="337"/>
      <c r="E45" s="337"/>
      <c r="F45" s="337"/>
      <c r="G45" s="338"/>
      <c r="H45" s="85"/>
      <c r="I45" s="6"/>
    </row>
    <row r="46" spans="1:18" ht="15.75" customHeight="1">
      <c r="A46" s="2"/>
      <c r="B46" s="337"/>
      <c r="C46" s="337"/>
      <c r="D46" s="337"/>
      <c r="E46" s="337"/>
      <c r="F46" s="337"/>
      <c r="G46" s="337"/>
      <c r="H46" s="2"/>
      <c r="I46" s="2"/>
      <c r="J46" s="133"/>
    </row>
    <row r="47" spans="1:18" ht="15.75" customHeight="1">
      <c r="A47" s="2"/>
      <c r="B47" s="344"/>
      <c r="C47" s="344"/>
      <c r="D47" s="344"/>
      <c r="E47" s="345"/>
      <c r="F47" s="345"/>
      <c r="G47" s="345"/>
      <c r="H47" s="231"/>
      <c r="I47" s="2"/>
      <c r="J47" s="133"/>
    </row>
    <row r="48" spans="1:18" ht="15.75" customHeight="1">
      <c r="A48" s="232" t="s">
        <v>60</v>
      </c>
      <c r="B48" s="346">
        <v>2015</v>
      </c>
      <c r="C48" s="346">
        <v>2016</v>
      </c>
      <c r="D48" s="346">
        <v>2017</v>
      </c>
      <c r="E48" s="346">
        <v>2018</v>
      </c>
      <c r="F48" s="346">
        <v>2019</v>
      </c>
      <c r="G48" s="346" t="s">
        <v>132</v>
      </c>
      <c r="H48" s="310"/>
      <c r="I48" s="310"/>
    </row>
    <row r="49" spans="1:10" ht="15.75" customHeight="1">
      <c r="A49" s="233" t="s">
        <v>61</v>
      </c>
      <c r="B49" s="340">
        <v>2.3514794249979404E-2</v>
      </c>
      <c r="C49" s="340">
        <v>8.5109907348440983E-2</v>
      </c>
      <c r="D49" s="340">
        <v>4.3502964876484342E-2</v>
      </c>
      <c r="E49" s="340">
        <v>0.24399290167673848</v>
      </c>
      <c r="F49" s="340">
        <v>1.698925283032606E-3</v>
      </c>
      <c r="G49" s="340">
        <v>0.60118050656532407</v>
      </c>
      <c r="H49" s="311"/>
      <c r="I49" s="85"/>
    </row>
    <row r="50" spans="1:10">
      <c r="B50" s="347"/>
      <c r="C50" s="348"/>
      <c r="D50" s="348"/>
      <c r="E50" s="348"/>
      <c r="F50" s="348"/>
      <c r="G50" s="348"/>
      <c r="I50" s="99"/>
    </row>
    <row r="51" spans="1:10" ht="18">
      <c r="A51" s="223" t="s">
        <v>47</v>
      </c>
      <c r="B51" s="123"/>
      <c r="C51" s="127"/>
      <c r="D51" s="22"/>
      <c r="E51" s="140"/>
      <c r="G51" s="124"/>
      <c r="H51" s="124"/>
      <c r="I51" s="124"/>
      <c r="J51" s="21"/>
    </row>
    <row r="52" spans="1:10" ht="18">
      <c r="A52" s="223" t="s">
        <v>48</v>
      </c>
      <c r="B52" s="123"/>
      <c r="C52" s="127"/>
      <c r="D52" s="22"/>
      <c r="E52" s="139"/>
      <c r="G52" s="124"/>
      <c r="H52" s="124"/>
      <c r="I52" s="124"/>
      <c r="J52" s="21"/>
    </row>
    <row r="53" spans="1:10">
      <c r="B53" s="104"/>
      <c r="E53" s="99"/>
      <c r="G53" s="99"/>
      <c r="I53" s="99"/>
    </row>
    <row r="54" spans="1:10" ht="18" customHeight="1">
      <c r="B54" s="104"/>
      <c r="E54" s="99"/>
      <c r="G54" s="99"/>
      <c r="I54" s="99"/>
    </row>
    <row r="55" spans="1:10">
      <c r="B55" s="104"/>
      <c r="E55" s="99"/>
      <c r="G55" s="99"/>
      <c r="I55" s="99"/>
    </row>
    <row r="56" spans="1:10">
      <c r="B56" s="104"/>
      <c r="E56" s="99"/>
      <c r="G56" s="99"/>
      <c r="I56" s="99"/>
    </row>
    <row r="57" spans="1:10">
      <c r="B57" s="104"/>
      <c r="E57" s="99"/>
      <c r="G57" s="99"/>
      <c r="I57" s="99"/>
    </row>
    <row r="58" spans="1:10">
      <c r="B58" s="104"/>
      <c r="E58" s="99"/>
      <c r="G58" s="99"/>
      <c r="I58" s="99"/>
    </row>
    <row r="59" spans="1:10">
      <c r="B59" s="104"/>
      <c r="E59" s="99"/>
      <c r="G59" s="99"/>
      <c r="I59" s="99"/>
    </row>
    <row r="60" spans="1:10">
      <c r="B60" s="104"/>
      <c r="E60" s="99"/>
      <c r="G60" s="99"/>
      <c r="I60" s="99"/>
    </row>
    <row r="61" spans="1:10">
      <c r="B61" s="104"/>
      <c r="E61" s="99"/>
      <c r="G61" s="99"/>
      <c r="I61" s="99"/>
    </row>
    <row r="62" spans="1:10">
      <c r="B62" s="104"/>
      <c r="E62" s="99"/>
      <c r="G62" s="99"/>
      <c r="I62" s="99"/>
    </row>
    <row r="63" spans="1:10">
      <c r="B63" s="104"/>
      <c r="E63" s="99"/>
      <c r="G63" s="99"/>
      <c r="I63" s="99"/>
    </row>
    <row r="64" spans="1:10">
      <c r="D64" s="77"/>
      <c r="E64" s="141"/>
    </row>
    <row r="65" spans="2:5">
      <c r="B65" s="134"/>
      <c r="C65" s="134"/>
      <c r="E65" s="142"/>
    </row>
    <row r="66" spans="2:5">
      <c r="C66" s="134"/>
      <c r="E66" s="143"/>
    </row>
    <row r="67" spans="2:5">
      <c r="E67" s="144"/>
    </row>
    <row r="68" spans="2:5">
      <c r="C68" s="135"/>
      <c r="E68" s="142"/>
    </row>
    <row r="73" spans="2:5">
      <c r="B73" s="105"/>
    </row>
  </sheetData>
  <mergeCells count="5">
    <mergeCell ref="A4:E4"/>
    <mergeCell ref="B34:C34"/>
    <mergeCell ref="A1:I1"/>
    <mergeCell ref="A2:I2"/>
    <mergeCell ref="A3:I3"/>
  </mergeCells>
  <pageMargins left="0.18" right="0.3" top="0.78740157480314965" bottom="0.23622047244094491" header="0" footer="0"/>
  <pageSetup scale="68" orientation="portrait" horizontalDpi="300" verticalDpi="300" r:id="rId1"/>
  <headerFooter alignWithMargins="0"/>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5</xdr:col>
                <xdr:colOff>0</xdr:colOff>
                <xdr:row>40</xdr:row>
                <xdr:rowOff>0</xdr:rowOff>
              </from>
              <to>
                <xdr:col>5</xdr:col>
                <xdr:colOff>0</xdr:colOff>
                <xdr:row>40</xdr:row>
                <xdr:rowOff>0</xdr:rowOff>
              </to>
            </anchor>
          </objectPr>
        </oleObject>
      </mc:Choice>
      <mc:Fallback>
        <oleObject progId="Word.Picture.8"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R54"/>
  <sheetViews>
    <sheetView showGridLines="0" view="pageBreakPreview" zoomScale="70" zoomScaleNormal="40" zoomScaleSheetLayoutView="70" workbookViewId="0">
      <selection activeCell="AA69" sqref="AA69"/>
    </sheetView>
  </sheetViews>
  <sheetFormatPr defaultColWidth="9.85546875" defaultRowHeight="15.75"/>
  <cols>
    <col min="1" max="1" width="34.7109375" style="2" customWidth="1"/>
    <col min="2" max="2" width="1.42578125" style="6" customWidth="1"/>
    <col min="3" max="5" width="11.7109375" style="2" customWidth="1"/>
    <col min="6" max="6" width="11.7109375" style="6" customWidth="1"/>
    <col min="7" max="8" width="11.7109375" style="2" customWidth="1"/>
    <col min="9" max="9" width="1.7109375" style="2" customWidth="1"/>
    <col min="10" max="14" width="11.7109375" style="2" customWidth="1"/>
    <col min="15" max="16384" width="9.85546875" style="2"/>
  </cols>
  <sheetData>
    <row r="1" spans="1:18" ht="39" customHeight="1">
      <c r="A1" s="356" t="s">
        <v>1</v>
      </c>
      <c r="B1" s="356"/>
      <c r="C1" s="356"/>
      <c r="D1" s="356"/>
      <c r="E1" s="356"/>
      <c r="F1" s="356"/>
      <c r="G1" s="356"/>
      <c r="H1" s="356"/>
      <c r="I1" s="356"/>
      <c r="J1" s="356"/>
      <c r="K1" s="356"/>
      <c r="L1" s="356"/>
      <c r="M1" s="356"/>
      <c r="N1" s="356"/>
      <c r="O1" s="356"/>
    </row>
    <row r="2" spans="1:18" ht="15" customHeight="1">
      <c r="A2" s="351" t="s">
        <v>22</v>
      </c>
      <c r="B2" s="351"/>
      <c r="C2" s="351"/>
      <c r="D2" s="351"/>
      <c r="E2" s="351"/>
      <c r="F2" s="351"/>
      <c r="G2" s="351"/>
      <c r="H2" s="351"/>
      <c r="I2" s="351"/>
      <c r="J2" s="351"/>
      <c r="K2" s="351"/>
      <c r="L2" s="351"/>
      <c r="M2" s="351"/>
      <c r="N2" s="351"/>
      <c r="O2" s="351"/>
    </row>
    <row r="3" spans="1:18" ht="15" customHeight="1">
      <c r="A3" s="354" t="s">
        <v>23</v>
      </c>
      <c r="B3" s="354"/>
      <c r="C3" s="354"/>
      <c r="D3" s="354"/>
      <c r="E3" s="354"/>
      <c r="F3" s="354"/>
      <c r="G3" s="354"/>
      <c r="H3" s="354"/>
      <c r="I3" s="354"/>
      <c r="J3" s="354"/>
      <c r="K3" s="354"/>
      <c r="L3" s="354"/>
      <c r="M3" s="354"/>
      <c r="N3" s="354"/>
      <c r="O3" s="354"/>
    </row>
    <row r="4" spans="1:18" ht="18">
      <c r="A4" s="351"/>
      <c r="B4" s="351"/>
      <c r="C4" s="351"/>
      <c r="D4" s="351"/>
      <c r="E4" s="351"/>
      <c r="F4" s="351"/>
      <c r="G4" s="351"/>
      <c r="H4" s="292"/>
      <c r="I4" s="167"/>
      <c r="J4" s="167"/>
      <c r="K4" s="167"/>
      <c r="L4" s="167"/>
      <c r="M4" s="167"/>
      <c r="N4" s="167"/>
      <c r="O4" s="6"/>
    </row>
    <row r="5" spans="1:18">
      <c r="A5" s="7"/>
      <c r="B5" s="8"/>
      <c r="C5" s="7"/>
      <c r="D5" s="7"/>
      <c r="E5" s="7"/>
      <c r="F5" s="8"/>
      <c r="G5" s="7"/>
      <c r="H5" s="7"/>
      <c r="I5" s="8"/>
      <c r="J5" s="9"/>
      <c r="K5" s="9"/>
      <c r="L5" s="10"/>
    </row>
    <row r="6" spans="1:18">
      <c r="A6" s="11"/>
      <c r="B6" s="11"/>
      <c r="C6" s="357" t="s">
        <v>125</v>
      </c>
      <c r="D6" s="357"/>
      <c r="E6" s="357"/>
      <c r="F6" s="357"/>
      <c r="G6" s="357"/>
      <c r="H6" s="357"/>
      <c r="I6" s="6"/>
      <c r="J6" s="358" t="s">
        <v>126</v>
      </c>
      <c r="K6" s="358"/>
      <c r="L6" s="358"/>
      <c r="M6" s="358"/>
      <c r="N6" s="358"/>
      <c r="O6" s="358"/>
    </row>
    <row r="7" spans="1:18" hidden="1">
      <c r="A7" s="11"/>
      <c r="B7" s="11"/>
      <c r="C7" s="154"/>
      <c r="D7" s="154"/>
      <c r="E7" s="154"/>
      <c r="F7" s="12"/>
      <c r="G7" s="155"/>
      <c r="H7" s="293"/>
      <c r="I7" s="6"/>
      <c r="J7" s="13"/>
      <c r="K7" s="13"/>
      <c r="L7" s="6"/>
    </row>
    <row r="8" spans="1:18" ht="15.75" customHeight="1">
      <c r="A8" s="14"/>
      <c r="B8" s="15"/>
      <c r="C8" s="79">
        <v>2014</v>
      </c>
      <c r="D8" s="79" t="s">
        <v>17</v>
      </c>
      <c r="E8" s="79">
        <v>2013</v>
      </c>
      <c r="F8" s="79" t="s">
        <v>17</v>
      </c>
      <c r="G8" s="287" t="s">
        <v>102</v>
      </c>
      <c r="H8" s="287" t="s">
        <v>113</v>
      </c>
      <c r="I8" s="17"/>
      <c r="J8" s="79">
        <v>2014</v>
      </c>
      <c r="K8" s="79" t="s">
        <v>17</v>
      </c>
      <c r="L8" s="79">
        <v>2013</v>
      </c>
      <c r="M8" s="79" t="s">
        <v>17</v>
      </c>
      <c r="N8" s="68" t="s">
        <v>102</v>
      </c>
      <c r="O8" s="287" t="s">
        <v>113</v>
      </c>
      <c r="Q8" s="18"/>
      <c r="R8" s="18"/>
    </row>
    <row r="9" spans="1:18" ht="15.75" hidden="1" customHeight="1">
      <c r="A9" s="19"/>
      <c r="B9" s="19"/>
      <c r="C9" s="20"/>
      <c r="D9" s="21"/>
      <c r="E9" s="21"/>
      <c r="F9" s="22"/>
      <c r="G9" s="5"/>
      <c r="H9" s="5"/>
      <c r="I9" s="23"/>
      <c r="J9" s="20"/>
      <c r="K9" s="21"/>
      <c r="L9" s="21"/>
      <c r="M9" s="22"/>
      <c r="N9" s="5"/>
    </row>
    <row r="10" spans="1:18" ht="15.75" hidden="1" customHeight="1">
      <c r="A10" s="25"/>
      <c r="B10" s="19"/>
      <c r="C10" s="26"/>
      <c r="D10" s="27"/>
      <c r="E10" s="27"/>
      <c r="F10" s="22"/>
      <c r="G10" s="155"/>
      <c r="H10" s="293"/>
      <c r="I10" s="23"/>
      <c r="J10" s="26"/>
      <c r="K10" s="27"/>
      <c r="L10" s="27"/>
      <c r="M10" s="22"/>
      <c r="N10" s="220"/>
      <c r="O10" s="28"/>
    </row>
    <row r="11" spans="1:18">
      <c r="A11" s="80" t="s">
        <v>8</v>
      </c>
      <c r="B11" s="23"/>
      <c r="C11" s="178">
        <v>39567</v>
      </c>
      <c r="D11" s="30">
        <v>100</v>
      </c>
      <c r="E11" s="178">
        <v>43240</v>
      </c>
      <c r="F11" s="30">
        <v>100</v>
      </c>
      <c r="G11" s="31">
        <v>-8.4944495837187777</v>
      </c>
      <c r="H11" s="30">
        <v>-11.093894542090654</v>
      </c>
      <c r="I11" s="23"/>
      <c r="J11" s="178">
        <v>147298</v>
      </c>
      <c r="K11" s="30">
        <v>100</v>
      </c>
      <c r="L11" s="178">
        <v>156011</v>
      </c>
      <c r="M11" s="30">
        <v>100</v>
      </c>
      <c r="N11" s="31">
        <v>-5.5848626058419004</v>
      </c>
      <c r="O11" s="31">
        <v>-14.05221426694272</v>
      </c>
    </row>
    <row r="12" spans="1:18">
      <c r="A12" s="165" t="s">
        <v>9</v>
      </c>
      <c r="B12" s="23"/>
      <c r="C12" s="179">
        <v>21058</v>
      </c>
      <c r="D12" s="35">
        <v>53.2</v>
      </c>
      <c r="E12" s="179">
        <v>23322</v>
      </c>
      <c r="F12" s="35">
        <v>53.9</v>
      </c>
      <c r="G12" s="36">
        <v>-9.7075722493782717</v>
      </c>
      <c r="H12" s="36"/>
      <c r="I12" s="23"/>
      <c r="J12" s="179">
        <v>78916</v>
      </c>
      <c r="K12" s="35">
        <v>53.6</v>
      </c>
      <c r="L12" s="179">
        <v>83076</v>
      </c>
      <c r="M12" s="35">
        <v>53.3</v>
      </c>
      <c r="N12" s="36">
        <v>-5.0074630458856966</v>
      </c>
      <c r="O12" s="304"/>
    </row>
    <row r="13" spans="1:18">
      <c r="A13" s="34" t="s">
        <v>10</v>
      </c>
      <c r="B13" s="23"/>
      <c r="C13" s="179">
        <v>18509</v>
      </c>
      <c r="D13" s="41">
        <v>46.8</v>
      </c>
      <c r="E13" s="179">
        <v>19918</v>
      </c>
      <c r="F13" s="41">
        <v>46.1</v>
      </c>
      <c r="G13" s="234">
        <v>-7.0740034139973869</v>
      </c>
      <c r="H13" s="234"/>
      <c r="I13" s="23"/>
      <c r="J13" s="179">
        <v>68382</v>
      </c>
      <c r="K13" s="41">
        <v>46.4</v>
      </c>
      <c r="L13" s="179">
        <v>72935</v>
      </c>
      <c r="M13" s="41">
        <v>46.7</v>
      </c>
      <c r="N13" s="234">
        <v>-6.2425447316103337</v>
      </c>
      <c r="O13" s="305"/>
    </row>
    <row r="14" spans="1:18">
      <c r="A14" s="82" t="s">
        <v>20</v>
      </c>
      <c r="B14" s="19"/>
      <c r="C14" s="178">
        <v>1504</v>
      </c>
      <c r="D14" s="30">
        <v>3.8</v>
      </c>
      <c r="E14" s="178">
        <v>1691</v>
      </c>
      <c r="F14" s="30">
        <v>3.9</v>
      </c>
      <c r="G14" s="31">
        <v>-11.058545239503248</v>
      </c>
      <c r="H14" s="31"/>
      <c r="I14" s="23"/>
      <c r="J14" s="178">
        <v>6385</v>
      </c>
      <c r="K14" s="30">
        <v>4.3</v>
      </c>
      <c r="L14" s="178">
        <v>6487</v>
      </c>
      <c r="M14" s="30">
        <v>4.2</v>
      </c>
      <c r="N14" s="31">
        <v>-1.5723755202713074</v>
      </c>
      <c r="O14" s="303"/>
    </row>
    <row r="15" spans="1:18">
      <c r="A15" s="81" t="s">
        <v>21</v>
      </c>
      <c r="B15" s="19"/>
      <c r="C15" s="178">
        <v>10525</v>
      </c>
      <c r="D15" s="30">
        <v>26.599999999999998</v>
      </c>
      <c r="E15" s="178">
        <v>11557</v>
      </c>
      <c r="F15" s="30">
        <v>26.8</v>
      </c>
      <c r="G15" s="31">
        <v>-8.9296530241412153</v>
      </c>
      <c r="H15" s="31"/>
      <c r="I15" s="23"/>
      <c r="J15" s="178">
        <v>40464</v>
      </c>
      <c r="K15" s="30">
        <v>27.5</v>
      </c>
      <c r="L15" s="178">
        <v>44828</v>
      </c>
      <c r="M15" s="308">
        <v>28.7</v>
      </c>
      <c r="N15" s="31">
        <v>-9.7349870616578968</v>
      </c>
      <c r="O15" s="303"/>
    </row>
    <row r="16" spans="1:18">
      <c r="A16" s="2" t="s">
        <v>46</v>
      </c>
      <c r="C16" s="178">
        <v>106</v>
      </c>
      <c r="D16" s="30">
        <v>0.3</v>
      </c>
      <c r="E16" s="178">
        <v>61</v>
      </c>
      <c r="F16" s="30">
        <v>0.1</v>
      </c>
      <c r="G16" s="31">
        <v>73.770491803278688</v>
      </c>
      <c r="H16" s="31"/>
      <c r="I16" s="38"/>
      <c r="J16" s="178">
        <v>789</v>
      </c>
      <c r="K16" s="30">
        <v>0.5</v>
      </c>
      <c r="L16" s="178">
        <v>170</v>
      </c>
      <c r="M16" s="30">
        <v>0.1</v>
      </c>
      <c r="N16" s="31" t="s">
        <v>130</v>
      </c>
      <c r="O16" s="303"/>
    </row>
    <row r="17" spans="1:15" s="74" customFormat="1">
      <c r="A17" s="152" t="s">
        <v>45</v>
      </c>
      <c r="B17" s="153"/>
      <c r="C17" s="180">
        <v>6374</v>
      </c>
      <c r="D17" s="41">
        <v>16.100000000000001</v>
      </c>
      <c r="E17" s="180">
        <v>6609</v>
      </c>
      <c r="F17" s="41">
        <v>15.3</v>
      </c>
      <c r="G17" s="234">
        <v>-3.5557573006506304</v>
      </c>
      <c r="H17" s="234">
        <v>-6.0220910879104306</v>
      </c>
      <c r="I17" s="147"/>
      <c r="J17" s="180">
        <v>20743</v>
      </c>
      <c r="K17" s="41">
        <v>14.1</v>
      </c>
      <c r="L17" s="180">
        <v>21450</v>
      </c>
      <c r="M17" s="41">
        <v>13.7</v>
      </c>
      <c r="N17" s="234">
        <v>-3.2960372960372908</v>
      </c>
      <c r="O17" s="234">
        <v>-8.9277389277389254</v>
      </c>
    </row>
    <row r="18" spans="1:15" ht="15.75" customHeight="1">
      <c r="A18" s="6" t="s">
        <v>18</v>
      </c>
      <c r="C18" s="178">
        <v>1627</v>
      </c>
      <c r="D18" s="30">
        <v>4.0999999999999996</v>
      </c>
      <c r="E18" s="178">
        <v>1721</v>
      </c>
      <c r="F18" s="30">
        <v>4</v>
      </c>
      <c r="G18" s="31">
        <v>-5.4619407321324864</v>
      </c>
      <c r="H18" s="31"/>
      <c r="I18" s="6"/>
      <c r="J18" s="178">
        <v>6072</v>
      </c>
      <c r="K18" s="30">
        <v>4.0999999999999996</v>
      </c>
      <c r="L18" s="178">
        <v>6371</v>
      </c>
      <c r="M18" s="30">
        <v>4.0999999999999996</v>
      </c>
      <c r="N18" s="31">
        <v>-4.6931407942238268</v>
      </c>
      <c r="O18" s="303"/>
    </row>
    <row r="19" spans="1:15" ht="15.75" customHeight="1">
      <c r="A19" s="34" t="s">
        <v>95</v>
      </c>
      <c r="B19" s="23"/>
      <c r="C19" s="178">
        <v>98</v>
      </c>
      <c r="D19" s="35">
        <v>0.29999999999999893</v>
      </c>
      <c r="E19" s="178">
        <v>224</v>
      </c>
      <c r="F19" s="35">
        <v>0.5</v>
      </c>
      <c r="G19" s="36">
        <v>-56.25</v>
      </c>
      <c r="H19" s="36"/>
      <c r="I19" s="6"/>
      <c r="J19" s="178">
        <v>1571</v>
      </c>
      <c r="K19" s="35">
        <v>1.1000000000000014</v>
      </c>
      <c r="L19" s="178">
        <v>773</v>
      </c>
      <c r="M19" s="35">
        <v>0.50000000000000178</v>
      </c>
      <c r="N19" s="36" t="s">
        <v>130</v>
      </c>
      <c r="O19" s="304"/>
    </row>
    <row r="20" spans="1:15" ht="15.75" customHeight="1">
      <c r="A20" s="62" t="s">
        <v>99</v>
      </c>
      <c r="B20" s="23"/>
      <c r="C20" s="181">
        <v>8099</v>
      </c>
      <c r="D20" s="30">
        <v>20.5</v>
      </c>
      <c r="E20" s="181">
        <v>8554</v>
      </c>
      <c r="F20" s="30">
        <v>19.8</v>
      </c>
      <c r="G20" s="31">
        <v>-5.3191489361702153</v>
      </c>
      <c r="H20" s="31">
        <v>-7.4584989478606474</v>
      </c>
      <c r="I20" s="6"/>
      <c r="J20" s="181">
        <v>28385</v>
      </c>
      <c r="K20" s="30">
        <v>19.3</v>
      </c>
      <c r="L20" s="181">
        <v>28594</v>
      </c>
      <c r="M20" s="30">
        <v>18.3</v>
      </c>
      <c r="N20" s="31">
        <v>-0.73092257116877946</v>
      </c>
      <c r="O20" s="31">
        <v>-6.3299993005525685</v>
      </c>
    </row>
    <row r="21" spans="1:15">
      <c r="A21" s="166" t="s">
        <v>19</v>
      </c>
      <c r="B21" s="64"/>
      <c r="C21" s="182">
        <v>4651.0171029554658</v>
      </c>
      <c r="D21" s="183"/>
      <c r="E21" s="182">
        <v>3413.3105465819808</v>
      </c>
      <c r="F21" s="183"/>
      <c r="G21" s="36">
        <v>36.261176341335208</v>
      </c>
      <c r="H21" s="36"/>
      <c r="I21" s="23"/>
      <c r="J21" s="182">
        <v>11313.001175725298</v>
      </c>
      <c r="K21" s="183"/>
      <c r="L21" s="182">
        <v>11703.239795699783</v>
      </c>
      <c r="M21" s="183"/>
      <c r="N21" s="36">
        <v>-3.3344494925061197</v>
      </c>
      <c r="O21" s="304"/>
    </row>
    <row r="22" spans="1:15">
      <c r="A22" s="6"/>
      <c r="C22" s="66"/>
      <c r="D22" s="157"/>
      <c r="E22" s="65"/>
      <c r="F22" s="65"/>
      <c r="G22" s="21"/>
      <c r="H22" s="21"/>
      <c r="I22" s="23"/>
      <c r="J22" s="24"/>
      <c r="K22" s="24"/>
      <c r="L22" s="21"/>
      <c r="O22" s="77"/>
    </row>
    <row r="23" spans="1:15">
      <c r="A23" s="251" t="s">
        <v>64</v>
      </c>
      <c r="B23" s="3"/>
      <c r="C23" s="357"/>
      <c r="D23" s="357"/>
      <c r="E23" s="357"/>
      <c r="F23" s="84"/>
      <c r="G23" s="84"/>
      <c r="H23" s="84"/>
      <c r="I23" s="84"/>
      <c r="J23" s="357"/>
      <c r="K23" s="357"/>
      <c r="L23" s="357"/>
      <c r="M23" s="84"/>
      <c r="N23" s="84"/>
      <c r="O23" s="77"/>
    </row>
    <row r="24" spans="1:15">
      <c r="A24" s="86" t="s">
        <v>65</v>
      </c>
      <c r="B24" s="23"/>
      <c r="C24" s="221"/>
      <c r="D24" s="219"/>
      <c r="E24" s="221"/>
      <c r="F24" s="219"/>
      <c r="G24" s="252"/>
      <c r="H24" s="252"/>
      <c r="I24" s="84"/>
      <c r="J24" s="221"/>
      <c r="K24" s="219"/>
      <c r="L24" s="221"/>
      <c r="M24" s="219"/>
      <c r="N24" s="252"/>
      <c r="O24" s="77"/>
    </row>
    <row r="25" spans="1:15">
      <c r="A25" s="2" t="s">
        <v>66</v>
      </c>
      <c r="C25" s="87">
        <v>473.54675533324991</v>
      </c>
      <c r="D25" s="88">
        <v>52.77</v>
      </c>
      <c r="E25" s="87">
        <v>499.7140709234211</v>
      </c>
      <c r="F25" s="88">
        <v>56.68</v>
      </c>
      <c r="G25" s="33">
        <v>-5.2364576290230609</v>
      </c>
      <c r="H25" s="31">
        <v>-5.237358366993849</v>
      </c>
      <c r="I25" s="84"/>
      <c r="J25" s="87">
        <v>1918.5301260647536</v>
      </c>
      <c r="K25" s="89">
        <v>56.1</v>
      </c>
      <c r="L25" s="87">
        <v>1953.625453177885</v>
      </c>
      <c r="M25" s="88">
        <v>61</v>
      </c>
      <c r="N25" s="33">
        <v>-1.7964204477395218</v>
      </c>
      <c r="O25" s="318">
        <v>-3.8297648927091754</v>
      </c>
    </row>
    <row r="26" spans="1:15">
      <c r="A26" s="84" t="s">
        <v>67</v>
      </c>
      <c r="B26" s="53"/>
      <c r="C26" s="90">
        <v>207.6054072107608</v>
      </c>
      <c r="D26" s="88">
        <v>23.13</v>
      </c>
      <c r="E26" s="91">
        <v>197.75399999999999</v>
      </c>
      <c r="F26" s="88">
        <v>22.43</v>
      </c>
      <c r="G26" s="33">
        <v>4.9816475068827026</v>
      </c>
      <c r="H26" s="33">
        <v>4.9816475068827026</v>
      </c>
      <c r="I26" s="84"/>
      <c r="J26" s="90">
        <v>765.27515220167265</v>
      </c>
      <c r="K26" s="89">
        <v>22.4</v>
      </c>
      <c r="L26" s="91">
        <v>725.66021755465431</v>
      </c>
      <c r="M26" s="88">
        <v>22.6</v>
      </c>
      <c r="N26" s="33">
        <v>5.4591575628210265</v>
      </c>
      <c r="O26" s="33">
        <v>5.4591575628210265</v>
      </c>
    </row>
    <row r="27" spans="1:15">
      <c r="A27" s="84" t="s">
        <v>81</v>
      </c>
      <c r="B27" s="53"/>
      <c r="C27" s="90">
        <v>216.262141738</v>
      </c>
      <c r="D27" s="88">
        <v>24.1</v>
      </c>
      <c r="E27" s="91">
        <v>184.2</v>
      </c>
      <c r="F27" s="88">
        <v>20.89</v>
      </c>
      <c r="G27" s="33">
        <v>17.40615729533117</v>
      </c>
      <c r="H27" s="33">
        <v>7.2191601520086968</v>
      </c>
      <c r="I27" s="84"/>
      <c r="J27" s="90">
        <v>733.51527973811562</v>
      </c>
      <c r="K27" s="89">
        <v>21.5</v>
      </c>
      <c r="L27" s="91">
        <v>525.24107350100007</v>
      </c>
      <c r="M27" s="88">
        <v>16.399999999999999</v>
      </c>
      <c r="N27" s="33">
        <v>39.653069179997978</v>
      </c>
      <c r="O27" s="33">
        <v>4.2433202022968075</v>
      </c>
    </row>
    <row r="28" spans="1:15" ht="16.5" thickBot="1">
      <c r="A28" s="92" t="s">
        <v>3</v>
      </c>
      <c r="B28" s="53"/>
      <c r="C28" s="93">
        <v>897.41430428201068</v>
      </c>
      <c r="D28" s="94">
        <v>100</v>
      </c>
      <c r="E28" s="93">
        <v>881.66807092342106</v>
      </c>
      <c r="F28" s="94">
        <v>100</v>
      </c>
      <c r="G28" s="253">
        <v>1.7859593511305949</v>
      </c>
      <c r="H28" s="253">
        <v>-0.35117466258365315</v>
      </c>
      <c r="I28" s="84"/>
      <c r="J28" s="93">
        <v>3417.3205580045419</v>
      </c>
      <c r="K28" s="94">
        <v>78.5</v>
      </c>
      <c r="L28" s="93">
        <v>3204.6267442335388</v>
      </c>
      <c r="M28" s="94">
        <v>83.6</v>
      </c>
      <c r="N28" s="253">
        <v>6.6370854001555069</v>
      </c>
      <c r="O28" s="253">
        <v>-0.68094808561298681</v>
      </c>
    </row>
    <row r="29" spans="1:15" ht="17.25" thickTop="1">
      <c r="A29" s="145"/>
      <c r="C29" s="50"/>
      <c r="D29" s="51"/>
      <c r="E29" s="23"/>
      <c r="F29" s="23"/>
      <c r="G29" s="21"/>
      <c r="H29" s="21"/>
      <c r="I29" s="23"/>
      <c r="J29" s="24"/>
      <c r="K29" s="24"/>
      <c r="L29" s="21"/>
    </row>
    <row r="30" spans="1:15" ht="16.5">
      <c r="A30" s="145"/>
      <c r="C30" s="50"/>
      <c r="D30" s="51"/>
      <c r="E30" s="23"/>
      <c r="F30" s="23"/>
      <c r="G30" s="21"/>
      <c r="H30" s="21"/>
      <c r="I30" s="23"/>
      <c r="J30" s="24"/>
      <c r="K30" s="24"/>
      <c r="L30" s="21"/>
    </row>
    <row r="31" spans="1:15" ht="32.25" customHeight="1">
      <c r="A31" s="355" t="s">
        <v>115</v>
      </c>
      <c r="B31" s="355"/>
      <c r="C31" s="355"/>
      <c r="D31" s="355"/>
      <c r="E31" s="355"/>
      <c r="F31" s="355"/>
      <c r="G31" s="355"/>
      <c r="H31" s="355"/>
      <c r="I31" s="355"/>
      <c r="J31" s="355"/>
      <c r="K31" s="355"/>
      <c r="L31" s="355"/>
      <c r="M31" s="355"/>
      <c r="N31" s="355"/>
      <c r="O31" s="355"/>
    </row>
    <row r="32" spans="1:15" ht="15.75" customHeight="1">
      <c r="A32" s="355"/>
      <c r="B32" s="355"/>
      <c r="C32" s="355"/>
      <c r="D32" s="355"/>
      <c r="E32" s="355"/>
      <c r="F32" s="355"/>
      <c r="G32" s="355"/>
      <c r="H32" s="355"/>
      <c r="I32" s="355"/>
      <c r="J32" s="355"/>
      <c r="K32" s="355"/>
      <c r="L32" s="355"/>
      <c r="M32" s="355"/>
      <c r="N32" s="355"/>
      <c r="O32" s="355"/>
    </row>
    <row r="33" spans="1:8">
      <c r="A33" s="324"/>
      <c r="B33" s="324"/>
      <c r="C33" s="324"/>
      <c r="D33" s="324"/>
      <c r="E33" s="324"/>
      <c r="F33" s="324"/>
      <c r="G33" s="324"/>
      <c r="H33" s="324"/>
    </row>
    <row r="34" spans="1:8" hidden="1">
      <c r="A34" s="6"/>
      <c r="C34" s="6"/>
      <c r="D34" s="6"/>
      <c r="F34" s="2"/>
    </row>
    <row r="35" spans="1:8" hidden="1">
      <c r="A35" s="6"/>
      <c r="C35" s="6"/>
      <c r="D35" s="6"/>
      <c r="F35" s="2"/>
    </row>
    <row r="36" spans="1:8" hidden="1">
      <c r="A36" s="6"/>
      <c r="C36" s="6"/>
      <c r="D36" s="6"/>
      <c r="F36" s="2"/>
    </row>
    <row r="37" spans="1:8" hidden="1">
      <c r="A37" s="6"/>
      <c r="C37" s="6"/>
      <c r="D37" s="6"/>
      <c r="F37" s="2"/>
    </row>
    <row r="38" spans="1:8" hidden="1">
      <c r="A38" s="6"/>
      <c r="C38" s="6"/>
      <c r="D38" s="6"/>
      <c r="F38" s="2"/>
    </row>
    <row r="39" spans="1:8" hidden="1">
      <c r="A39" s="6"/>
      <c r="C39" s="6"/>
      <c r="D39" s="6"/>
      <c r="F39" s="2"/>
    </row>
    <row r="40" spans="1:8" hidden="1">
      <c r="A40" s="6"/>
      <c r="C40" s="6"/>
      <c r="D40" s="6"/>
      <c r="F40" s="2"/>
    </row>
    <row r="41" spans="1:8" hidden="1">
      <c r="A41" s="6"/>
      <c r="C41" s="6"/>
      <c r="D41" s="6"/>
      <c r="F41" s="2"/>
    </row>
    <row r="42" spans="1:8" hidden="1">
      <c r="A42" s="6"/>
      <c r="C42" s="6"/>
      <c r="D42" s="6"/>
      <c r="F42" s="2"/>
    </row>
    <row r="43" spans="1:8" hidden="1">
      <c r="A43" s="6"/>
      <c r="C43" s="6"/>
      <c r="D43" s="6"/>
      <c r="F43" s="2"/>
    </row>
    <row r="44" spans="1:8" hidden="1">
      <c r="A44" s="6"/>
      <c r="C44" s="6"/>
      <c r="D44" s="6"/>
      <c r="F44" s="2"/>
    </row>
    <row r="45" spans="1:8" hidden="1">
      <c r="A45" s="6"/>
      <c r="C45" s="6"/>
      <c r="D45" s="6"/>
      <c r="F45" s="2"/>
    </row>
    <row r="46" spans="1:8" hidden="1">
      <c r="A46" s="6"/>
      <c r="C46" s="6"/>
      <c r="D46" s="6"/>
      <c r="F46" s="2"/>
    </row>
    <row r="47" spans="1:8" hidden="1">
      <c r="A47" s="6"/>
      <c r="C47" s="6"/>
      <c r="D47" s="6"/>
      <c r="F47" s="2"/>
    </row>
    <row r="48" spans="1:8" hidden="1">
      <c r="A48" s="6"/>
      <c r="C48" s="6"/>
      <c r="D48" s="6"/>
      <c r="F48" s="2"/>
    </row>
    <row r="49" spans="1:6" hidden="1">
      <c r="A49" s="6"/>
      <c r="C49" s="6"/>
      <c r="D49" s="6"/>
      <c r="F49" s="2"/>
    </row>
    <row r="50" spans="1:6">
      <c r="A50" s="6"/>
      <c r="C50" s="6"/>
      <c r="D50" s="6"/>
      <c r="F50" s="2"/>
    </row>
    <row r="51" spans="1:6">
      <c r="A51" s="6"/>
      <c r="B51" s="57"/>
      <c r="C51" s="57"/>
      <c r="D51" s="6"/>
      <c r="F51" s="2"/>
    </row>
    <row r="52" spans="1:6" ht="15.75" customHeight="1">
      <c r="A52" s="17"/>
      <c r="B52" s="59"/>
      <c r="C52" s="59"/>
      <c r="D52" s="6"/>
      <c r="F52" s="2"/>
    </row>
    <row r="53" spans="1:6" ht="15.75" customHeight="1">
      <c r="A53" s="6"/>
      <c r="B53" s="39"/>
      <c r="C53" s="39"/>
      <c r="D53" s="6"/>
      <c r="F53" s="2"/>
    </row>
    <row r="54" spans="1:6" ht="15.75" customHeight="1">
      <c r="A54" s="6"/>
      <c r="B54" s="39"/>
      <c r="C54" s="39"/>
      <c r="D54" s="61"/>
      <c r="F54" s="2"/>
    </row>
  </sheetData>
  <mergeCells count="9">
    <mergeCell ref="A31:O32"/>
    <mergeCell ref="C23:E23"/>
    <mergeCell ref="J23:L23"/>
    <mergeCell ref="A4:G4"/>
    <mergeCell ref="A1:O1"/>
    <mergeCell ref="A2:O2"/>
    <mergeCell ref="A3:O3"/>
    <mergeCell ref="C6:H6"/>
    <mergeCell ref="J6:O6"/>
  </mergeCells>
  <printOptions horizontalCentered="1"/>
  <pageMargins left="0.43307086614173229" right="0.31496062992125984" top="0.78740157480314965" bottom="0.23622047244094491" header="0" footer="0"/>
  <pageSetup scale="57" orientation="portrait" horizontalDpi="300" verticalDpi="300" r:id="rId1"/>
  <headerFooter alignWithMargins="0"/>
  <drawing r:id="rId2"/>
  <legacyDrawing r:id="rId3"/>
  <oleObjects>
    <mc:AlternateContent xmlns:mc="http://schemas.openxmlformats.org/markup-compatibility/2006">
      <mc:Choice Requires="x14">
        <oleObject progId="Word.Picture.8" shapeId="5121" r:id="rId4">
          <objectPr defaultSize="0" autoPict="0" r:id="rId5">
            <anchor moveWithCells="1" sizeWithCells="1">
              <from>
                <xdr:col>4</xdr:col>
                <xdr:colOff>0</xdr:colOff>
                <xdr:row>54</xdr:row>
                <xdr:rowOff>0</xdr:rowOff>
              </from>
              <to>
                <xdr:col>4</xdr:col>
                <xdr:colOff>0</xdr:colOff>
                <xdr:row>54</xdr:row>
                <xdr:rowOff>0</xdr:rowOff>
              </to>
            </anchor>
          </objectPr>
        </oleObject>
      </mc:Choice>
      <mc:Fallback>
        <oleObject progId="Word.Picture.8" shapeId="512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2"/>
  <sheetViews>
    <sheetView showGridLines="0" view="pageBreakPreview" topLeftCell="A3" zoomScale="70" zoomScaleNormal="55" zoomScaleSheetLayoutView="70" workbookViewId="0">
      <selection activeCell="F34" sqref="F34"/>
    </sheetView>
  </sheetViews>
  <sheetFormatPr defaultColWidth="9.85546875" defaultRowHeight="15.75"/>
  <cols>
    <col min="1" max="1" width="45.28515625" style="2" customWidth="1"/>
    <col min="2" max="2" width="1.7109375" style="6" customWidth="1"/>
    <col min="3" max="5" width="11.7109375" style="2" customWidth="1"/>
    <col min="6" max="6" width="11.7109375" style="6" customWidth="1"/>
    <col min="7" max="8" width="11.7109375" style="2" customWidth="1"/>
    <col min="9" max="9" width="1.7109375" style="2" customWidth="1"/>
    <col min="10" max="14" width="11.7109375" style="2" customWidth="1"/>
    <col min="15" max="16384" width="9.85546875" style="2"/>
  </cols>
  <sheetData>
    <row r="1" spans="1:18" ht="39" customHeight="1">
      <c r="A1" s="356" t="s">
        <v>7</v>
      </c>
      <c r="B1" s="356"/>
      <c r="C1" s="356"/>
      <c r="D1" s="356"/>
      <c r="E1" s="356"/>
      <c r="F1" s="356"/>
      <c r="G1" s="356"/>
      <c r="H1" s="356"/>
      <c r="I1" s="356"/>
      <c r="J1" s="356"/>
      <c r="K1" s="356"/>
      <c r="L1" s="356"/>
      <c r="M1" s="356"/>
      <c r="N1" s="356"/>
      <c r="O1" s="299"/>
      <c r="P1" s="299"/>
    </row>
    <row r="2" spans="1:18" ht="15" customHeight="1">
      <c r="A2" s="351" t="s">
        <v>22</v>
      </c>
      <c r="B2" s="351"/>
      <c r="C2" s="351"/>
      <c r="D2" s="351"/>
      <c r="E2" s="351"/>
      <c r="F2" s="351"/>
      <c r="G2" s="351"/>
      <c r="H2" s="351"/>
      <c r="I2" s="351"/>
      <c r="J2" s="351"/>
      <c r="K2" s="351"/>
      <c r="L2" s="351"/>
      <c r="M2" s="351"/>
      <c r="N2" s="351"/>
      <c r="O2" s="167"/>
      <c r="P2" s="167"/>
    </row>
    <row r="3" spans="1:18" ht="15" customHeight="1">
      <c r="A3" s="354" t="s">
        <v>23</v>
      </c>
      <c r="B3" s="354"/>
      <c r="C3" s="354"/>
      <c r="D3" s="354"/>
      <c r="E3" s="354"/>
      <c r="F3" s="354"/>
      <c r="G3" s="354"/>
      <c r="H3" s="354"/>
      <c r="I3" s="354"/>
      <c r="J3" s="354"/>
      <c r="K3" s="354"/>
      <c r="L3" s="354"/>
      <c r="M3" s="354"/>
      <c r="N3" s="354"/>
      <c r="O3" s="168"/>
      <c r="P3" s="168"/>
    </row>
    <row r="4" spans="1:18" ht="18">
      <c r="A4" s="351"/>
      <c r="B4" s="351"/>
      <c r="C4" s="351"/>
      <c r="D4" s="351"/>
      <c r="E4" s="351"/>
      <c r="F4" s="351"/>
      <c r="G4" s="351"/>
      <c r="H4" s="320"/>
      <c r="I4" s="5"/>
      <c r="J4" s="5"/>
      <c r="K4" s="5"/>
      <c r="L4" s="5"/>
      <c r="M4" s="5"/>
      <c r="N4" s="5"/>
      <c r="O4" s="6"/>
    </row>
    <row r="5" spans="1:18">
      <c r="A5" s="7"/>
      <c r="B5" s="8"/>
      <c r="C5" s="7"/>
      <c r="D5" s="7"/>
      <c r="E5" s="7"/>
      <c r="F5" s="8"/>
      <c r="G5" s="7"/>
      <c r="H5" s="7"/>
      <c r="I5" s="8"/>
      <c r="J5" s="9"/>
      <c r="K5" s="9"/>
      <c r="L5" s="10"/>
    </row>
    <row r="6" spans="1:18">
      <c r="A6" s="7"/>
      <c r="B6" s="8"/>
      <c r="C6" s="359" t="s">
        <v>125</v>
      </c>
      <c r="D6" s="359"/>
      <c r="E6" s="359"/>
      <c r="F6" s="359"/>
      <c r="G6" s="359"/>
      <c r="H6" s="321"/>
      <c r="I6" s="8"/>
      <c r="J6" s="360" t="s">
        <v>126</v>
      </c>
      <c r="K6" s="360"/>
      <c r="L6" s="360"/>
      <c r="M6" s="360"/>
      <c r="N6" s="360"/>
    </row>
    <row r="7" spans="1:18" ht="16.5">
      <c r="A7" s="14"/>
      <c r="B7" s="15"/>
      <c r="C7" s="96">
        <v>2014</v>
      </c>
      <c r="D7" s="79" t="s">
        <v>17</v>
      </c>
      <c r="E7" s="97">
        <v>2013</v>
      </c>
      <c r="F7" s="79" t="s">
        <v>17</v>
      </c>
      <c r="G7" s="287" t="s">
        <v>102</v>
      </c>
      <c r="H7" s="287" t="s">
        <v>113</v>
      </c>
      <c r="I7" s="17"/>
      <c r="J7" s="96">
        <v>2014</v>
      </c>
      <c r="K7" s="79" t="s">
        <v>17</v>
      </c>
      <c r="L7" s="97">
        <v>2013</v>
      </c>
      <c r="M7" s="79" t="s">
        <v>17</v>
      </c>
      <c r="N7" s="68" t="s">
        <v>102</v>
      </c>
      <c r="O7" s="287" t="s">
        <v>113</v>
      </c>
      <c r="Q7" s="18"/>
      <c r="R7" s="18"/>
    </row>
    <row r="8" spans="1:18">
      <c r="A8" s="80" t="s">
        <v>8</v>
      </c>
      <c r="B8" s="23"/>
      <c r="C8" s="184">
        <v>28812</v>
      </c>
      <c r="D8" s="31">
        <v>100</v>
      </c>
      <c r="E8" s="184">
        <v>25724</v>
      </c>
      <c r="F8" s="30">
        <v>100</v>
      </c>
      <c r="G8" s="300">
        <v>12.004353910744836</v>
      </c>
      <c r="H8" s="300">
        <v>11.691066708132492</v>
      </c>
      <c r="I8" s="23"/>
      <c r="J8" s="184">
        <v>109624</v>
      </c>
      <c r="K8" s="30">
        <v>100</v>
      </c>
      <c r="L8" s="184">
        <v>97572</v>
      </c>
      <c r="M8" s="30">
        <v>100</v>
      </c>
      <c r="N8" s="300">
        <v>12.351904234821465</v>
      </c>
      <c r="O8" s="300">
        <v>10.863686303447718</v>
      </c>
    </row>
    <row r="9" spans="1:18">
      <c r="A9" s="165" t="s">
        <v>9</v>
      </c>
      <c r="B9" s="23"/>
      <c r="C9" s="182">
        <v>17521</v>
      </c>
      <c r="D9" s="36">
        <v>60.8</v>
      </c>
      <c r="E9" s="182">
        <v>15836</v>
      </c>
      <c r="F9" s="35">
        <v>61.6</v>
      </c>
      <c r="G9" s="301">
        <v>10.64031321040666</v>
      </c>
      <c r="H9" s="300"/>
      <c r="I9" s="23"/>
      <c r="J9" s="182">
        <v>70238</v>
      </c>
      <c r="K9" s="35">
        <v>64.099999999999994</v>
      </c>
      <c r="L9" s="182">
        <v>62986</v>
      </c>
      <c r="M9" s="35">
        <v>64.599999999999994</v>
      </c>
      <c r="N9" s="301">
        <v>11.513669704378749</v>
      </c>
    </row>
    <row r="10" spans="1:18">
      <c r="A10" s="34" t="s">
        <v>10</v>
      </c>
      <c r="B10" s="23"/>
      <c r="C10" s="182">
        <v>11291</v>
      </c>
      <c r="D10" s="36">
        <v>39.200000000000003</v>
      </c>
      <c r="E10" s="182">
        <v>9888</v>
      </c>
      <c r="F10" s="35">
        <v>38.4</v>
      </c>
      <c r="G10" s="301">
        <v>14.188915857605178</v>
      </c>
      <c r="H10" s="300"/>
      <c r="I10" s="23"/>
      <c r="J10" s="182">
        <v>39386</v>
      </c>
      <c r="K10" s="35">
        <v>35.9</v>
      </c>
      <c r="L10" s="182">
        <v>34586</v>
      </c>
      <c r="M10" s="35">
        <v>35.4</v>
      </c>
      <c r="N10" s="301">
        <v>13.878447926906844</v>
      </c>
    </row>
    <row r="11" spans="1:18">
      <c r="A11" s="82" t="s">
        <v>20</v>
      </c>
      <c r="B11" s="19"/>
      <c r="C11" s="184">
        <v>516</v>
      </c>
      <c r="D11" s="31">
        <v>1.8</v>
      </c>
      <c r="E11" s="184">
        <v>473</v>
      </c>
      <c r="F11" s="30">
        <v>1.8</v>
      </c>
      <c r="G11" s="300">
        <v>9.0909090909090828</v>
      </c>
      <c r="H11" s="300"/>
      <c r="I11" s="23"/>
      <c r="J11" s="184">
        <v>2042</v>
      </c>
      <c r="K11" s="30">
        <v>1.9</v>
      </c>
      <c r="L11" s="184">
        <v>1883</v>
      </c>
      <c r="M11" s="30">
        <v>1.9</v>
      </c>
      <c r="N11" s="300">
        <v>8.443972384492838</v>
      </c>
    </row>
    <row r="12" spans="1:18">
      <c r="A12" s="81" t="s">
        <v>21</v>
      </c>
      <c r="B12" s="19"/>
      <c r="C12" s="184">
        <v>7552</v>
      </c>
      <c r="D12" s="31">
        <v>26.200000000000006</v>
      </c>
      <c r="E12" s="184">
        <v>6402</v>
      </c>
      <c r="F12" s="30">
        <v>24.9</v>
      </c>
      <c r="G12" s="300">
        <v>17.963136519837541</v>
      </c>
      <c r="H12" s="300"/>
      <c r="I12" s="23"/>
      <c r="J12" s="184">
        <v>28492</v>
      </c>
      <c r="K12" s="30">
        <v>25.900000000000002</v>
      </c>
      <c r="L12" s="184">
        <v>24707</v>
      </c>
      <c r="M12" s="30">
        <v>25.299999999999997</v>
      </c>
      <c r="N12" s="300">
        <v>15.319545068199304</v>
      </c>
    </row>
    <row r="13" spans="1:18">
      <c r="A13" s="2" t="s">
        <v>46</v>
      </c>
      <c r="B13" s="23"/>
      <c r="C13" s="182">
        <v>44</v>
      </c>
      <c r="D13" s="31">
        <v>0.2</v>
      </c>
      <c r="E13" s="182">
        <v>19</v>
      </c>
      <c r="F13" s="30">
        <v>0.1</v>
      </c>
      <c r="G13" s="31" t="s">
        <v>130</v>
      </c>
      <c r="H13" s="31"/>
      <c r="I13" s="38"/>
      <c r="J13" s="182">
        <v>172</v>
      </c>
      <c r="K13" s="30">
        <v>0.2</v>
      </c>
      <c r="L13" s="182">
        <v>90</v>
      </c>
      <c r="M13" s="30">
        <v>0.1</v>
      </c>
      <c r="N13" s="31">
        <v>91.111111111111114</v>
      </c>
    </row>
    <row r="14" spans="1:18" s="74" customFormat="1">
      <c r="A14" s="152" t="s">
        <v>45</v>
      </c>
      <c r="B14" s="153"/>
      <c r="C14" s="185">
        <v>3179</v>
      </c>
      <c r="D14" s="288">
        <v>11</v>
      </c>
      <c r="E14" s="185">
        <v>2994</v>
      </c>
      <c r="F14" s="151">
        <v>11.6</v>
      </c>
      <c r="G14" s="302">
        <v>6.1790247160988576</v>
      </c>
      <c r="H14" s="302">
        <v>6.3138610554442254</v>
      </c>
      <c r="I14" s="147"/>
      <c r="J14" s="185">
        <v>8680</v>
      </c>
      <c r="K14" s="151">
        <v>7.9</v>
      </c>
      <c r="L14" s="185">
        <v>7906</v>
      </c>
      <c r="M14" s="151">
        <v>8.1</v>
      </c>
      <c r="N14" s="302">
        <v>9.7900328864153785</v>
      </c>
      <c r="O14" s="302">
        <v>9.6632051606374993</v>
      </c>
    </row>
    <row r="15" spans="1:18" ht="15.75" customHeight="1">
      <c r="A15" s="6" t="s">
        <v>18</v>
      </c>
      <c r="C15" s="184">
        <v>730</v>
      </c>
      <c r="D15" s="298">
        <v>2.5</v>
      </c>
      <c r="E15" s="184">
        <v>646</v>
      </c>
      <c r="F15" s="58">
        <v>2.5</v>
      </c>
      <c r="G15" s="298">
        <v>13.003095975232192</v>
      </c>
      <c r="H15" s="298"/>
      <c r="I15" s="6"/>
      <c r="J15" s="184">
        <v>2779</v>
      </c>
      <c r="K15" s="58">
        <v>2.5</v>
      </c>
      <c r="L15" s="184">
        <v>2328</v>
      </c>
      <c r="M15" s="58">
        <v>2.4</v>
      </c>
      <c r="N15" s="298">
        <v>19.372852233676973</v>
      </c>
    </row>
    <row r="16" spans="1:18" ht="15.75" customHeight="1">
      <c r="A16" s="34" t="s">
        <v>95</v>
      </c>
      <c r="B16" s="23"/>
      <c r="C16" s="184">
        <v>70</v>
      </c>
      <c r="D16" s="58">
        <v>0.30000000000000071</v>
      </c>
      <c r="E16" s="184">
        <v>88</v>
      </c>
      <c r="F16" s="58">
        <v>0.40000000000000036</v>
      </c>
      <c r="G16" s="319">
        <v>-20.45454545454546</v>
      </c>
      <c r="H16" s="298"/>
      <c r="I16" s="6"/>
      <c r="J16" s="184">
        <v>297</v>
      </c>
      <c r="K16" s="58">
        <v>0.29999999999999893</v>
      </c>
      <c r="L16" s="184">
        <v>312</v>
      </c>
      <c r="M16" s="58">
        <v>0.30000000000000115</v>
      </c>
      <c r="N16" s="319">
        <v>-4.8076923076923128</v>
      </c>
    </row>
    <row r="17" spans="1:15" ht="15.75" customHeight="1">
      <c r="A17" s="62" t="s">
        <v>99</v>
      </c>
      <c r="B17" s="23"/>
      <c r="C17" s="186">
        <v>3979</v>
      </c>
      <c r="D17" s="236">
        <v>13.8</v>
      </c>
      <c r="E17" s="186">
        <v>3728</v>
      </c>
      <c r="F17" s="63">
        <v>14.5</v>
      </c>
      <c r="G17" s="236">
        <v>6.7328326180257525</v>
      </c>
      <c r="H17" s="236">
        <v>6.8044527896995666</v>
      </c>
      <c r="I17" s="6"/>
      <c r="J17" s="186">
        <v>11756</v>
      </c>
      <c r="K17" s="63">
        <v>10.7</v>
      </c>
      <c r="L17" s="186">
        <v>10546</v>
      </c>
      <c r="M17" s="63">
        <v>10.8</v>
      </c>
      <c r="N17" s="236">
        <v>11.473544471837659</v>
      </c>
      <c r="O17" s="236">
        <v>11.125744358050449</v>
      </c>
    </row>
    <row r="18" spans="1:15">
      <c r="A18" s="166" t="s">
        <v>19</v>
      </c>
      <c r="B18" s="64"/>
      <c r="C18" s="182">
        <v>1644.5352595137351</v>
      </c>
      <c r="D18" s="159"/>
      <c r="E18" s="182">
        <v>1918.6139713272091</v>
      </c>
      <c r="F18" s="159"/>
      <c r="G18" s="319">
        <v>-14.285245281721725</v>
      </c>
      <c r="H18" s="322"/>
      <c r="I18" s="23"/>
      <c r="J18" s="182">
        <v>5191.1964718265745</v>
      </c>
      <c r="K18" s="159">
        <v>0</v>
      </c>
      <c r="L18" s="182">
        <v>5683.2749713272087</v>
      </c>
      <c r="M18" s="159">
        <v>0</v>
      </c>
      <c r="N18" s="319">
        <v>-8.6583616309826361</v>
      </c>
    </row>
    <row r="19" spans="1:15" ht="16.5">
      <c r="A19" s="145"/>
      <c r="B19" s="23"/>
      <c r="C19" s="49"/>
      <c r="D19" s="24"/>
      <c r="E19" s="49"/>
      <c r="F19" s="22"/>
      <c r="G19" s="52"/>
      <c r="H19" s="52"/>
      <c r="I19" s="23"/>
      <c r="J19" s="24"/>
      <c r="K19" s="24"/>
      <c r="L19" s="21"/>
    </row>
    <row r="20" spans="1:15">
      <c r="A20" s="86" t="s">
        <v>68</v>
      </c>
      <c r="B20" s="23"/>
      <c r="C20" s="219"/>
      <c r="D20" s="219"/>
      <c r="E20" s="83"/>
      <c r="F20" s="83"/>
      <c r="G20" s="252"/>
      <c r="H20" s="323"/>
      <c r="I20" s="78"/>
      <c r="J20" s="219"/>
      <c r="K20" s="219"/>
      <c r="L20" s="254"/>
      <c r="M20" s="83"/>
      <c r="N20" s="83"/>
      <c r="O20" s="84"/>
    </row>
    <row r="21" spans="1:15">
      <c r="A21" s="62" t="s">
        <v>69</v>
      </c>
      <c r="B21" s="23"/>
      <c r="C21" s="29"/>
      <c r="D21" s="84"/>
      <c r="E21" s="29"/>
      <c r="F21" s="29"/>
      <c r="G21" s="317"/>
      <c r="H21" s="317"/>
      <c r="I21" s="49"/>
      <c r="J21" s="29">
        <v>12853</v>
      </c>
      <c r="K21" s="29"/>
      <c r="L21" s="29">
        <v>11721</v>
      </c>
      <c r="M21" s="29"/>
      <c r="N21" s="21">
        <v>9.6578790205613885</v>
      </c>
      <c r="O21" s="84"/>
    </row>
    <row r="22" spans="1:15">
      <c r="A22" s="6" t="s">
        <v>117</v>
      </c>
      <c r="B22" s="53"/>
      <c r="C22" s="29">
        <v>458</v>
      </c>
      <c r="E22" s="29">
        <v>511</v>
      </c>
      <c r="F22" s="84"/>
      <c r="G22" s="317">
        <v>-10.371819960861062</v>
      </c>
      <c r="I22" s="29"/>
      <c r="J22" s="349">
        <v>1132</v>
      </c>
      <c r="K22" s="350"/>
      <c r="L22" s="349">
        <v>1120</v>
      </c>
      <c r="M22" s="84"/>
      <c r="N22" s="21">
        <v>1.0714285714285676</v>
      </c>
      <c r="O22" s="84"/>
    </row>
    <row r="23" spans="1:15" ht="18.75">
      <c r="A23" s="6"/>
      <c r="C23" s="29"/>
      <c r="D23" s="84"/>
      <c r="E23" s="29"/>
      <c r="F23" s="84"/>
      <c r="G23" s="30"/>
      <c r="H23" s="30"/>
      <c r="I23" s="29"/>
      <c r="J23" s="29"/>
      <c r="K23" s="255"/>
      <c r="L23" s="29"/>
      <c r="M23" s="255"/>
      <c r="N23" s="30"/>
      <c r="O23" s="84"/>
    </row>
    <row r="24" spans="1:15" ht="16.5">
      <c r="A24" s="19" t="s">
        <v>70</v>
      </c>
      <c r="B24" s="23"/>
      <c r="C24" s="1"/>
      <c r="D24" s="1"/>
      <c r="E24" s="1"/>
      <c r="F24" s="1"/>
      <c r="G24" s="256"/>
      <c r="H24" s="256"/>
      <c r="I24" s="1"/>
      <c r="J24" s="32"/>
      <c r="K24" s="1"/>
      <c r="L24" s="325"/>
      <c r="M24" s="1"/>
      <c r="N24" s="256"/>
      <c r="O24" s="84"/>
    </row>
    <row r="25" spans="1:15">
      <c r="A25" s="6" t="s">
        <v>71</v>
      </c>
      <c r="B25" s="23"/>
      <c r="C25" s="32">
        <v>678.58371939113169</v>
      </c>
      <c r="D25" s="32"/>
      <c r="E25" s="32">
        <v>656.79209154537227</v>
      </c>
      <c r="F25" s="32"/>
      <c r="G25" s="308">
        <v>3.3178882824983047</v>
      </c>
      <c r="H25" s="30"/>
      <c r="I25" s="32"/>
      <c r="J25" s="32">
        <v>679.23595683074495</v>
      </c>
      <c r="K25" s="32"/>
      <c r="L25" s="32">
        <v>661.58779588698917</v>
      </c>
      <c r="M25" s="32"/>
      <c r="N25" s="30">
        <v>2.6675463261977006</v>
      </c>
      <c r="O25" s="84"/>
    </row>
    <row r="26" spans="1:15">
      <c r="A26" s="6" t="s">
        <v>72</v>
      </c>
      <c r="B26" s="53"/>
      <c r="C26" s="32">
        <v>23.777026443760249</v>
      </c>
      <c r="D26" s="32"/>
      <c r="E26" s="32">
        <v>23.65959773256985</v>
      </c>
      <c r="F26" s="32"/>
      <c r="G26" s="308">
        <v>0.49632589918782166</v>
      </c>
      <c r="H26" s="30"/>
      <c r="I26" s="32"/>
      <c r="J26" s="32">
        <v>24.11512052043771</v>
      </c>
      <c r="K26" s="32"/>
      <c r="L26" s="32">
        <v>24.118113789343059</v>
      </c>
      <c r="M26" s="32"/>
      <c r="N26" s="30">
        <v>-1.2410874795154569E-2</v>
      </c>
      <c r="O26" s="84"/>
    </row>
    <row r="27" spans="1:15">
      <c r="A27" s="64" t="s">
        <v>73</v>
      </c>
      <c r="B27" s="53"/>
      <c r="C27" s="257">
        <v>28.53946943265527</v>
      </c>
      <c r="D27" s="257"/>
      <c r="E27" s="257">
        <v>27.760070097947224</v>
      </c>
      <c r="F27" s="257"/>
      <c r="G27" s="327">
        <v>2.8076274013648206</v>
      </c>
      <c r="H27" s="30"/>
      <c r="I27" s="32"/>
      <c r="J27" s="257">
        <v>28.166392793064766</v>
      </c>
      <c r="K27" s="257"/>
      <c r="L27" s="257">
        <v>27.431158243366504</v>
      </c>
      <c r="M27" s="257"/>
      <c r="N27" s="35">
        <v>2.680289848410089</v>
      </c>
      <c r="O27" s="84"/>
    </row>
    <row r="28" spans="1:15" s="337" customFormat="1" ht="15.75" customHeight="1">
      <c r="A28" s="74"/>
      <c r="B28" s="6"/>
      <c r="C28" s="85"/>
      <c r="D28" s="85"/>
      <c r="E28" s="84"/>
      <c r="F28" s="84"/>
      <c r="G28" s="84"/>
      <c r="H28" s="84"/>
      <c r="I28" s="84"/>
      <c r="J28" s="85"/>
      <c r="K28" s="85"/>
      <c r="L28" s="78"/>
      <c r="M28" s="84"/>
      <c r="N28" s="84"/>
      <c r="O28" s="84"/>
    </row>
    <row r="29" spans="1:15" ht="19.5" customHeight="1">
      <c r="A29" s="258" t="s">
        <v>110</v>
      </c>
      <c r="C29" s="85"/>
      <c r="D29" s="85"/>
      <c r="E29" s="85"/>
      <c r="F29" s="85"/>
      <c r="G29" s="85"/>
      <c r="H29" s="85"/>
      <c r="I29" s="85"/>
      <c r="K29" s="84"/>
      <c r="L29" s="84"/>
      <c r="M29" s="84"/>
      <c r="N29" s="84"/>
      <c r="O29" s="84"/>
    </row>
    <row r="30" spans="1:15" ht="19.5" customHeight="1">
      <c r="A30" s="355" t="s">
        <v>114</v>
      </c>
      <c r="B30" s="355"/>
      <c r="C30" s="355"/>
      <c r="D30" s="355"/>
      <c r="E30" s="355"/>
      <c r="F30" s="355"/>
      <c r="G30" s="355"/>
      <c r="H30" s="355"/>
      <c r="I30" s="355"/>
      <c r="J30" s="355"/>
      <c r="K30" s="355"/>
      <c r="L30" s="355"/>
      <c r="M30" s="355"/>
      <c r="N30" s="355"/>
      <c r="O30" s="355"/>
    </row>
    <row r="31" spans="1:15">
      <c r="A31" s="355"/>
      <c r="B31" s="355"/>
      <c r="C31" s="355"/>
      <c r="D31" s="355"/>
      <c r="E31" s="355"/>
      <c r="F31" s="355"/>
      <c r="G31" s="355"/>
      <c r="H31" s="355"/>
      <c r="I31" s="355"/>
      <c r="J31" s="355"/>
      <c r="K31" s="355"/>
      <c r="L31" s="355"/>
      <c r="M31" s="355"/>
      <c r="N31" s="355"/>
      <c r="O31" s="355"/>
    </row>
    <row r="32" spans="1:15">
      <c r="A32" s="355"/>
      <c r="B32" s="355"/>
      <c r="C32" s="355"/>
      <c r="D32" s="355"/>
      <c r="E32" s="355"/>
      <c r="F32" s="355"/>
      <c r="G32" s="355"/>
      <c r="H32" s="355"/>
      <c r="I32" s="355"/>
      <c r="J32" s="355"/>
      <c r="K32" s="355"/>
      <c r="L32" s="355"/>
      <c r="M32" s="355"/>
      <c r="N32" s="355"/>
      <c r="O32" s="355"/>
    </row>
  </sheetData>
  <mergeCells count="7">
    <mergeCell ref="A30:O32"/>
    <mergeCell ref="C6:G6"/>
    <mergeCell ref="J6:N6"/>
    <mergeCell ref="A4:G4"/>
    <mergeCell ref="A1:N1"/>
    <mergeCell ref="A2:N2"/>
    <mergeCell ref="A3:N3"/>
  </mergeCells>
  <printOptions horizontalCentered="1"/>
  <pageMargins left="0.43307086614173229" right="0.31496062992125984" top="0.78740157480314965" bottom="0.23622047244094491" header="0" footer="0"/>
  <pageSetup scale="53"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4"/>
  <sheetViews>
    <sheetView showGridLines="0" view="pageBreakPreview" zoomScale="80" zoomScaleSheetLayoutView="80" workbookViewId="0">
      <selection activeCell="C8" sqref="C8"/>
    </sheetView>
  </sheetViews>
  <sheetFormatPr defaultColWidth="9.85546875" defaultRowHeight="15.75"/>
  <cols>
    <col min="1" max="1" width="45.28515625" style="2" customWidth="1"/>
    <col min="2" max="2" width="1.7109375" style="6" customWidth="1"/>
    <col min="3" max="5" width="11.7109375" style="2" customWidth="1"/>
    <col min="6" max="6" width="11.7109375" style="6" customWidth="1"/>
    <col min="7" max="8" width="11.7109375" style="2" customWidth="1"/>
    <col min="9" max="9" width="1.7109375" style="2" customWidth="1"/>
    <col min="10" max="14" width="11.7109375" style="2" customWidth="1"/>
    <col min="15" max="16384" width="9.85546875" style="2"/>
  </cols>
  <sheetData>
    <row r="1" spans="1:18" ht="39" customHeight="1">
      <c r="A1" s="356" t="s">
        <v>7</v>
      </c>
      <c r="B1" s="356"/>
      <c r="C1" s="356"/>
      <c r="D1" s="356"/>
      <c r="E1" s="356"/>
      <c r="F1" s="356"/>
      <c r="G1" s="356"/>
      <c r="H1" s="356"/>
      <c r="I1" s="356"/>
      <c r="J1" s="356"/>
      <c r="K1" s="356"/>
      <c r="L1" s="356"/>
      <c r="M1" s="356"/>
      <c r="N1" s="356"/>
      <c r="O1" s="299"/>
      <c r="P1" s="299"/>
    </row>
    <row r="2" spans="1:18" ht="15" customHeight="1">
      <c r="A2" s="351" t="s">
        <v>22</v>
      </c>
      <c r="B2" s="351"/>
      <c r="C2" s="351"/>
      <c r="D2" s="351"/>
      <c r="E2" s="351"/>
      <c r="F2" s="351"/>
      <c r="G2" s="351"/>
      <c r="H2" s="351"/>
      <c r="I2" s="351"/>
      <c r="J2" s="351"/>
      <c r="K2" s="351"/>
      <c r="L2" s="351"/>
      <c r="M2" s="351"/>
      <c r="N2" s="351"/>
      <c r="O2" s="167"/>
      <c r="P2" s="167"/>
    </row>
    <row r="3" spans="1:18" ht="15" customHeight="1">
      <c r="A3" s="354" t="s">
        <v>23</v>
      </c>
      <c r="B3" s="354"/>
      <c r="C3" s="354"/>
      <c r="D3" s="354"/>
      <c r="E3" s="354"/>
      <c r="F3" s="354"/>
      <c r="G3" s="354"/>
      <c r="H3" s="354"/>
      <c r="I3" s="354"/>
      <c r="J3" s="354"/>
      <c r="K3" s="354"/>
      <c r="L3" s="354"/>
      <c r="M3" s="354"/>
      <c r="N3" s="354"/>
      <c r="O3" s="168"/>
      <c r="P3" s="168"/>
    </row>
    <row r="4" spans="1:18" ht="18">
      <c r="A4" s="351"/>
      <c r="B4" s="351"/>
      <c r="C4" s="351"/>
      <c r="D4" s="351"/>
      <c r="E4" s="351"/>
      <c r="F4" s="351"/>
      <c r="G4" s="351"/>
      <c r="H4" s="332"/>
      <c r="I4" s="5"/>
      <c r="J4" s="5"/>
      <c r="K4" s="5"/>
      <c r="L4" s="5"/>
      <c r="M4" s="5"/>
      <c r="N4" s="5"/>
      <c r="O4" s="6"/>
    </row>
    <row r="5" spans="1:18">
      <c r="A5" s="7"/>
      <c r="B5" s="8"/>
      <c r="C5" s="7"/>
      <c r="D5" s="7"/>
      <c r="E5" s="7"/>
      <c r="F5" s="8"/>
      <c r="G5" s="7"/>
      <c r="H5" s="7"/>
      <c r="I5" s="8"/>
      <c r="J5" s="9"/>
      <c r="K5" s="9"/>
      <c r="L5" s="10"/>
      <c r="O5" s="6"/>
    </row>
    <row r="6" spans="1:18">
      <c r="A6" s="7"/>
      <c r="B6" s="8"/>
      <c r="C6" s="359" t="str">
        <f>+KOF!C6</f>
        <v>For the fourth quarter of:</v>
      </c>
      <c r="D6" s="359"/>
      <c r="E6" s="359"/>
      <c r="F6" s="359"/>
      <c r="G6" s="359"/>
      <c r="H6" s="321"/>
      <c r="I6" s="8"/>
      <c r="J6" s="360" t="str">
        <f>+KOF!J6</f>
        <v>For the twelve months of:</v>
      </c>
      <c r="K6" s="360"/>
      <c r="L6" s="360"/>
      <c r="M6" s="360"/>
      <c r="N6" s="360"/>
      <c r="O6" s="6"/>
    </row>
    <row r="7" spans="1:18" ht="16.5">
      <c r="A7" s="14"/>
      <c r="B7" s="15"/>
      <c r="C7" s="96">
        <v>2014</v>
      </c>
      <c r="D7" s="79" t="s">
        <v>17</v>
      </c>
      <c r="E7" s="97">
        <v>2013</v>
      </c>
      <c r="F7" s="79" t="s">
        <v>17</v>
      </c>
      <c r="G7" s="287" t="s">
        <v>102</v>
      </c>
      <c r="H7" s="333"/>
      <c r="I7" s="17"/>
      <c r="J7" s="96">
        <v>2014</v>
      </c>
      <c r="K7" s="79" t="s">
        <v>17</v>
      </c>
      <c r="L7" s="97">
        <v>2013</v>
      </c>
      <c r="M7" s="79" t="s">
        <v>17</v>
      </c>
      <c r="N7" s="68" t="s">
        <v>102</v>
      </c>
      <c r="O7" s="333"/>
      <c r="Q7" s="18"/>
      <c r="R7" s="18"/>
    </row>
    <row r="8" spans="1:18">
      <c r="A8" s="80" t="s">
        <v>8</v>
      </c>
      <c r="B8" s="23"/>
      <c r="C8" s="184" t="e">
        <f>+#REF!</f>
        <v>#REF!</v>
      </c>
      <c r="D8" s="31" t="e">
        <f>+#REF!</f>
        <v>#REF!</v>
      </c>
      <c r="E8" s="184" t="e">
        <f>+#REF!</f>
        <v>#REF!</v>
      </c>
      <c r="F8" s="30" t="e">
        <f>+#REF!</f>
        <v>#REF!</v>
      </c>
      <c r="G8" s="300" t="e">
        <f>+#REF!</f>
        <v>#REF!</v>
      </c>
      <c r="H8" s="300"/>
      <c r="I8" s="23"/>
      <c r="J8" s="184" t="e">
        <f>+#REF!</f>
        <v>#REF!</v>
      </c>
      <c r="K8" s="30" t="e">
        <f>+#REF!</f>
        <v>#REF!</v>
      </c>
      <c r="L8" s="184" t="e">
        <f>+#REF!</f>
        <v>#REF!</v>
      </c>
      <c r="M8" s="30" t="e">
        <f>+#REF!</f>
        <v>#REF!</v>
      </c>
      <c r="N8" s="300" t="e">
        <f>+#REF!</f>
        <v>#REF!</v>
      </c>
      <c r="O8" s="300"/>
    </row>
    <row r="9" spans="1:18">
      <c r="A9" s="165" t="s">
        <v>9</v>
      </c>
      <c r="B9" s="23"/>
      <c r="C9" s="182" t="e">
        <f>+#REF!</f>
        <v>#REF!</v>
      </c>
      <c r="D9" s="36" t="e">
        <f>+#REF!</f>
        <v>#REF!</v>
      </c>
      <c r="E9" s="182" t="e">
        <f>+#REF!</f>
        <v>#REF!</v>
      </c>
      <c r="F9" s="35" t="e">
        <f>+#REF!</f>
        <v>#REF!</v>
      </c>
      <c r="G9" s="301" t="e">
        <f>+#REF!</f>
        <v>#REF!</v>
      </c>
      <c r="H9" s="300"/>
      <c r="I9" s="23"/>
      <c r="J9" s="182" t="e">
        <f>+#REF!</f>
        <v>#REF!</v>
      </c>
      <c r="K9" s="35" t="e">
        <f>+#REF!</f>
        <v>#REF!</v>
      </c>
      <c r="L9" s="182" t="e">
        <f>+#REF!</f>
        <v>#REF!</v>
      </c>
      <c r="M9" s="35" t="e">
        <f>+#REF!</f>
        <v>#REF!</v>
      </c>
      <c r="N9" s="301" t="e">
        <f>+#REF!</f>
        <v>#REF!</v>
      </c>
      <c r="O9" s="6"/>
    </row>
    <row r="10" spans="1:18">
      <c r="A10" s="34" t="s">
        <v>10</v>
      </c>
      <c r="B10" s="23"/>
      <c r="C10" s="182" t="e">
        <f>+#REF!</f>
        <v>#REF!</v>
      </c>
      <c r="D10" s="36" t="e">
        <f>+#REF!</f>
        <v>#REF!</v>
      </c>
      <c r="E10" s="182" t="e">
        <f>+#REF!</f>
        <v>#REF!</v>
      </c>
      <c r="F10" s="35" t="e">
        <f>+#REF!</f>
        <v>#REF!</v>
      </c>
      <c r="G10" s="301" t="e">
        <f>+#REF!</f>
        <v>#REF!</v>
      </c>
      <c r="H10" s="300"/>
      <c r="I10" s="23"/>
      <c r="J10" s="182" t="e">
        <f>+#REF!</f>
        <v>#REF!</v>
      </c>
      <c r="K10" s="35" t="e">
        <f>+#REF!</f>
        <v>#REF!</v>
      </c>
      <c r="L10" s="182" t="e">
        <f>+#REF!</f>
        <v>#REF!</v>
      </c>
      <c r="M10" s="35" t="e">
        <f>+#REF!</f>
        <v>#REF!</v>
      </c>
      <c r="N10" s="301" t="e">
        <f>+#REF!</f>
        <v>#REF!</v>
      </c>
      <c r="O10" s="6"/>
    </row>
    <row r="11" spans="1:18">
      <c r="A11" s="82" t="s">
        <v>20</v>
      </c>
      <c r="B11" s="19"/>
      <c r="C11" s="184" t="e">
        <f>+#REF!</f>
        <v>#REF!</v>
      </c>
      <c r="D11" s="31" t="e">
        <f>+#REF!</f>
        <v>#REF!</v>
      </c>
      <c r="E11" s="184" t="e">
        <f>+#REF!</f>
        <v>#REF!</v>
      </c>
      <c r="F11" s="30" t="e">
        <f>+#REF!</f>
        <v>#REF!</v>
      </c>
      <c r="G11" s="300" t="e">
        <f>+#REF!</f>
        <v>#REF!</v>
      </c>
      <c r="H11" s="300"/>
      <c r="I11" s="23"/>
      <c r="J11" s="184" t="e">
        <f>+#REF!</f>
        <v>#REF!</v>
      </c>
      <c r="K11" s="30" t="e">
        <f>+#REF!</f>
        <v>#REF!</v>
      </c>
      <c r="L11" s="184" t="e">
        <f>+#REF!</f>
        <v>#REF!</v>
      </c>
      <c r="M11" s="30" t="e">
        <f>+#REF!</f>
        <v>#REF!</v>
      </c>
      <c r="N11" s="300" t="e">
        <f>+#REF!</f>
        <v>#REF!</v>
      </c>
      <c r="O11" s="6"/>
    </row>
    <row r="12" spans="1:18">
      <c r="A12" s="81" t="s">
        <v>21</v>
      </c>
      <c r="B12" s="19"/>
      <c r="C12" s="184" t="e">
        <f>+#REF!</f>
        <v>#REF!</v>
      </c>
      <c r="D12" s="31" t="e">
        <f>+#REF!</f>
        <v>#REF!</v>
      </c>
      <c r="E12" s="184" t="e">
        <f>+#REF!</f>
        <v>#REF!</v>
      </c>
      <c r="F12" s="30" t="e">
        <f>+#REF!</f>
        <v>#REF!</v>
      </c>
      <c r="G12" s="300" t="e">
        <f>+#REF!</f>
        <v>#REF!</v>
      </c>
      <c r="H12" s="300"/>
      <c r="I12" s="23"/>
      <c r="J12" s="184" t="e">
        <f>+#REF!</f>
        <v>#REF!</v>
      </c>
      <c r="K12" s="30" t="e">
        <f>+#REF!</f>
        <v>#REF!</v>
      </c>
      <c r="L12" s="184" t="e">
        <f>+#REF!</f>
        <v>#REF!</v>
      </c>
      <c r="M12" s="30" t="e">
        <f>+#REF!</f>
        <v>#REF!</v>
      </c>
      <c r="N12" s="300" t="e">
        <f>+#REF!</f>
        <v>#REF!</v>
      </c>
      <c r="O12" s="6"/>
    </row>
    <row r="13" spans="1:18">
      <c r="A13" s="2" t="s">
        <v>46</v>
      </c>
      <c r="B13" s="23"/>
      <c r="C13" s="182" t="e">
        <f>+#REF!</f>
        <v>#REF!</v>
      </c>
      <c r="D13" s="31" t="e">
        <f>+#REF!</f>
        <v>#REF!</v>
      </c>
      <c r="E13" s="182" t="e">
        <f>+#REF!</f>
        <v>#REF!</v>
      </c>
      <c r="F13" s="30" t="e">
        <f>+#REF!</f>
        <v>#REF!</v>
      </c>
      <c r="G13" s="31" t="e">
        <f>+#REF!</f>
        <v>#REF!</v>
      </c>
      <c r="H13" s="31"/>
      <c r="I13" s="38"/>
      <c r="J13" s="182" t="e">
        <f>+#REF!</f>
        <v>#REF!</v>
      </c>
      <c r="K13" s="30" t="e">
        <f>+#REF!</f>
        <v>#REF!</v>
      </c>
      <c r="L13" s="182" t="e">
        <f>+#REF!</f>
        <v>#REF!</v>
      </c>
      <c r="M13" s="30" t="e">
        <f>+#REF!</f>
        <v>#REF!</v>
      </c>
      <c r="N13" s="31" t="e">
        <f>+#REF!</f>
        <v>#REF!</v>
      </c>
      <c r="O13" s="6"/>
    </row>
    <row r="14" spans="1:18" s="74" customFormat="1">
      <c r="A14" s="152" t="s">
        <v>45</v>
      </c>
      <c r="B14" s="153"/>
      <c r="C14" s="185" t="e">
        <f>+#REF!</f>
        <v>#REF!</v>
      </c>
      <c r="D14" s="288" t="e">
        <f>+#REF!</f>
        <v>#REF!</v>
      </c>
      <c r="E14" s="185" t="e">
        <f>+#REF!</f>
        <v>#REF!</v>
      </c>
      <c r="F14" s="151" t="e">
        <f>+#REF!</f>
        <v>#REF!</v>
      </c>
      <c r="G14" s="302" t="e">
        <f>+#REF!</f>
        <v>#REF!</v>
      </c>
      <c r="H14" s="334"/>
      <c r="I14" s="147"/>
      <c r="J14" s="185" t="e">
        <f>+#REF!</f>
        <v>#REF!</v>
      </c>
      <c r="K14" s="151" t="e">
        <f>+#REF!</f>
        <v>#REF!</v>
      </c>
      <c r="L14" s="185" t="e">
        <f>+#REF!</f>
        <v>#REF!</v>
      </c>
      <c r="M14" s="151" t="e">
        <f>+#REF!</f>
        <v>#REF!</v>
      </c>
      <c r="N14" s="302" t="e">
        <f>+#REF!</f>
        <v>#REF!</v>
      </c>
      <c r="O14" s="334"/>
    </row>
    <row r="15" spans="1:18" ht="15.75" customHeight="1">
      <c r="A15" s="6" t="s">
        <v>18</v>
      </c>
      <c r="C15" s="184" t="e">
        <f>+#REF!</f>
        <v>#REF!</v>
      </c>
      <c r="D15" s="298" t="e">
        <f>+#REF!</f>
        <v>#REF!</v>
      </c>
      <c r="E15" s="184" t="e">
        <f>+#REF!</f>
        <v>#REF!</v>
      </c>
      <c r="F15" s="58" t="e">
        <f>+#REF!</f>
        <v>#REF!</v>
      </c>
      <c r="G15" s="298" t="e">
        <f>+#REF!</f>
        <v>#REF!</v>
      </c>
      <c r="H15" s="335"/>
      <c r="I15" s="6"/>
      <c r="J15" s="184" t="e">
        <f>+#REF!</f>
        <v>#REF!</v>
      </c>
      <c r="K15" s="58" t="e">
        <f>+#REF!</f>
        <v>#REF!</v>
      </c>
      <c r="L15" s="184" t="e">
        <f>+#REF!</f>
        <v>#REF!</v>
      </c>
      <c r="M15" s="58" t="e">
        <f>+#REF!</f>
        <v>#REF!</v>
      </c>
      <c r="N15" s="298" t="e">
        <f>+#REF!</f>
        <v>#REF!</v>
      </c>
      <c r="O15" s="6"/>
    </row>
    <row r="16" spans="1:18" ht="15.75" customHeight="1">
      <c r="A16" s="34" t="s">
        <v>95</v>
      </c>
      <c r="B16" s="23"/>
      <c r="C16" s="184" t="e">
        <f>+#REF!</f>
        <v>#REF!</v>
      </c>
      <c r="D16" s="58" t="e">
        <f>+#REF!</f>
        <v>#REF!</v>
      </c>
      <c r="E16" s="184" t="e">
        <f>+#REF!</f>
        <v>#REF!</v>
      </c>
      <c r="F16" s="58" t="e">
        <f>+#REF!</f>
        <v>#REF!</v>
      </c>
      <c r="G16" s="298" t="e">
        <f>+#REF!</f>
        <v>#REF!</v>
      </c>
      <c r="H16" s="335"/>
      <c r="I16" s="6"/>
      <c r="J16" s="184" t="e">
        <f>+#REF!</f>
        <v>#REF!</v>
      </c>
      <c r="K16" s="58" t="e">
        <f>+#REF!</f>
        <v>#REF!</v>
      </c>
      <c r="L16" s="184" t="e">
        <f>+#REF!</f>
        <v>#REF!</v>
      </c>
      <c r="M16" s="58" t="e">
        <f>+#REF!</f>
        <v>#REF!</v>
      </c>
      <c r="N16" s="298" t="e">
        <f>+#REF!</f>
        <v>#REF!</v>
      </c>
      <c r="O16" s="6"/>
    </row>
    <row r="17" spans="1:15" ht="15.75" customHeight="1">
      <c r="A17" s="62" t="s">
        <v>99</v>
      </c>
      <c r="B17" s="23"/>
      <c r="C17" s="186" t="e">
        <f>+#REF!</f>
        <v>#REF!</v>
      </c>
      <c r="D17" s="236" t="e">
        <f>+#REF!</f>
        <v>#REF!</v>
      </c>
      <c r="E17" s="186" t="e">
        <f>+#REF!</f>
        <v>#REF!</v>
      </c>
      <c r="F17" s="63" t="e">
        <f>+#REF!</f>
        <v>#REF!</v>
      </c>
      <c r="G17" s="236" t="e">
        <f>+#REF!</f>
        <v>#REF!</v>
      </c>
      <c r="H17" s="335"/>
      <c r="I17" s="6"/>
      <c r="J17" s="186" t="e">
        <f>+#REF!</f>
        <v>#REF!</v>
      </c>
      <c r="K17" s="63" t="e">
        <f>+#REF!</f>
        <v>#REF!</v>
      </c>
      <c r="L17" s="186" t="e">
        <f>+#REF!</f>
        <v>#REF!</v>
      </c>
      <c r="M17" s="63" t="e">
        <f>+#REF!</f>
        <v>#REF!</v>
      </c>
      <c r="N17" s="236" t="e">
        <f>+#REF!</f>
        <v>#REF!</v>
      </c>
      <c r="O17" s="335"/>
    </row>
    <row r="18" spans="1:15">
      <c r="A18" s="166" t="s">
        <v>19</v>
      </c>
      <c r="B18" s="64"/>
      <c r="C18" s="182" t="e">
        <f>+#REF!</f>
        <v>#REF!</v>
      </c>
      <c r="D18" s="159"/>
      <c r="E18" s="182" t="e">
        <f>+#REF!</f>
        <v>#REF!</v>
      </c>
      <c r="F18" s="159"/>
      <c r="G18" s="319" t="e">
        <f>+#REF!</f>
        <v>#REF!</v>
      </c>
      <c r="H18" s="322"/>
      <c r="I18" s="23"/>
      <c r="J18" s="182" t="e">
        <f>+#REF!</f>
        <v>#REF!</v>
      </c>
      <c r="K18" s="159" t="e">
        <f>+#REF!</f>
        <v>#REF!</v>
      </c>
      <c r="L18" s="182" t="e">
        <f>+#REF!</f>
        <v>#REF!</v>
      </c>
      <c r="M18" s="159" t="e">
        <f>+#REF!</f>
        <v>#REF!</v>
      </c>
      <c r="N18" s="237" t="e">
        <f>+#REF!</f>
        <v>#REF!</v>
      </c>
      <c r="O18" s="6"/>
    </row>
    <row r="19" spans="1:15" ht="16.5">
      <c r="A19" s="145"/>
      <c r="B19" s="23"/>
      <c r="C19" s="49"/>
      <c r="D19" s="24"/>
      <c r="E19" s="49"/>
      <c r="F19" s="22"/>
      <c r="G19" s="52"/>
      <c r="H19" s="52"/>
      <c r="I19" s="23"/>
      <c r="J19" s="24"/>
      <c r="K19" s="24"/>
      <c r="L19" s="21"/>
      <c r="O19" s="6"/>
    </row>
    <row r="20" spans="1:15" hidden="1">
      <c r="A20" s="86" t="s">
        <v>68</v>
      </c>
      <c r="B20" s="23"/>
      <c r="C20" s="219"/>
      <c r="D20" s="219"/>
      <c r="E20" s="83"/>
      <c r="F20" s="83"/>
      <c r="G20" s="252"/>
      <c r="H20" s="323"/>
      <c r="I20" s="78"/>
      <c r="J20" s="219"/>
      <c r="K20" s="219"/>
      <c r="L20" s="254"/>
      <c r="M20" s="83"/>
      <c r="N20" s="83"/>
      <c r="O20" s="84"/>
    </row>
    <row r="21" spans="1:15" hidden="1">
      <c r="A21" s="62" t="s">
        <v>69</v>
      </c>
      <c r="B21" s="23"/>
      <c r="C21" s="29">
        <f>+'[3]OXXO SIX BARA'!$C$21</f>
        <v>191</v>
      </c>
      <c r="D21" s="84"/>
      <c r="E21" s="29">
        <f>+'[3]OXXO SIX BARA'!$E$21</f>
        <v>195</v>
      </c>
      <c r="F21" s="29"/>
      <c r="G21" s="317"/>
      <c r="H21" s="317"/>
      <c r="I21" s="49"/>
      <c r="J21" s="29">
        <f>+'[3]OXXO SIX BARA'!$J$21</f>
        <v>12395</v>
      </c>
      <c r="K21" s="29"/>
      <c r="L21" s="29">
        <f>+'[3]OXXO SIX BARA'!$L$21</f>
        <v>11210</v>
      </c>
      <c r="M21" s="29"/>
      <c r="N21" s="21">
        <f>+'[3]OXXO SIX BARA'!$N$21</f>
        <v>10.570918822479936</v>
      </c>
      <c r="O21" s="84"/>
    </row>
    <row r="22" spans="1:15" hidden="1">
      <c r="A22" s="6" t="s">
        <v>117</v>
      </c>
      <c r="B22" s="53"/>
      <c r="C22" s="29"/>
      <c r="E22" s="29"/>
      <c r="F22" s="84"/>
      <c r="G22" s="317"/>
      <c r="I22" s="29"/>
      <c r="J22" s="29">
        <f>+'[3]OXXO SIX BARA'!J22</f>
        <v>0</v>
      </c>
      <c r="K22" s="84"/>
      <c r="L22" s="29">
        <f>+'[3]OXXO SIX BARA'!L22</f>
        <v>0</v>
      </c>
      <c r="M22" s="84"/>
      <c r="N22" s="317" t="e">
        <f>+((J22/L22)-1)*100</f>
        <v>#DIV/0!</v>
      </c>
      <c r="O22" s="84"/>
    </row>
    <row r="23" spans="1:15" hidden="1">
      <c r="A23" s="6" t="s">
        <v>122</v>
      </c>
      <c r="B23" s="53"/>
      <c r="C23" s="29">
        <f>+'[3]OXXO SIX BARA'!C23</f>
        <v>1185</v>
      </c>
      <c r="E23" s="29">
        <f>+'[3]OXXO SIX BARA'!E23</f>
        <v>1026</v>
      </c>
      <c r="F23" s="84"/>
      <c r="G23" s="331">
        <f>+((C23/E23)-1)*100</f>
        <v>15.497076023391809</v>
      </c>
      <c r="I23" s="29"/>
      <c r="J23" s="29"/>
      <c r="K23" s="84"/>
      <c r="L23" s="29"/>
      <c r="M23" s="84"/>
      <c r="N23" s="317"/>
      <c r="O23" s="84"/>
    </row>
    <row r="24" spans="1:15" hidden="1">
      <c r="A24" s="6" t="s">
        <v>123</v>
      </c>
      <c r="B24" s="53"/>
      <c r="C24" s="29">
        <f>+'[3]OXXO SIX BARA'!C24</f>
        <v>674</v>
      </c>
      <c r="E24" s="29">
        <f>+'[3]OXXO SIX BARA'!E24</f>
        <v>609</v>
      </c>
      <c r="F24" s="84"/>
      <c r="G24" s="331">
        <f>+((C24/E24)-1)*100</f>
        <v>10.673234811165845</v>
      </c>
      <c r="I24" s="29"/>
      <c r="J24" s="29"/>
      <c r="K24" s="84"/>
      <c r="L24" s="29"/>
      <c r="M24" s="84"/>
      <c r="N24" s="317"/>
      <c r="O24" s="84"/>
    </row>
    <row r="25" spans="1:15" ht="18.75" hidden="1">
      <c r="A25" s="6"/>
      <c r="C25" s="29"/>
      <c r="D25" s="84"/>
      <c r="E25" s="29"/>
      <c r="F25" s="84"/>
      <c r="G25" s="30"/>
      <c r="H25" s="30"/>
      <c r="I25" s="29"/>
      <c r="J25" s="29"/>
      <c r="K25" s="255"/>
      <c r="L25" s="29"/>
      <c r="M25" s="255"/>
      <c r="N25" s="30"/>
      <c r="O25" s="84"/>
    </row>
    <row r="26" spans="1:15" ht="16.5" hidden="1">
      <c r="A26" s="19" t="s">
        <v>70</v>
      </c>
      <c r="B26" s="23"/>
      <c r="C26" s="1"/>
      <c r="D26" s="1"/>
      <c r="E26" s="1"/>
      <c r="F26" s="1"/>
      <c r="G26" s="256"/>
      <c r="H26" s="256"/>
      <c r="I26" s="1"/>
      <c r="J26" s="32"/>
      <c r="K26" s="1"/>
      <c r="L26" s="325"/>
      <c r="M26" s="1"/>
      <c r="N26" s="256"/>
      <c r="O26" s="84"/>
    </row>
    <row r="27" spans="1:15" hidden="1">
      <c r="A27" s="6" t="s">
        <v>71</v>
      </c>
      <c r="B27" s="23"/>
      <c r="C27" s="32">
        <f>+'[3]OXXO SIX BARA'!C27</f>
        <v>678.58371939113169</v>
      </c>
      <c r="D27" s="32"/>
      <c r="E27" s="32">
        <f>+'[3]OXXO SIX BARA'!E27</f>
        <v>656.79209154537227</v>
      </c>
      <c r="F27" s="32"/>
      <c r="G27" s="308">
        <f>IF((((C27/E27)-1)*100)&gt;=100,"N.A.",(IF((((C27/E27)-1)*100)&lt;=-100,"N.A.",(((C27/E27)-1)*100))))</f>
        <v>3.3178882824983047</v>
      </c>
      <c r="H27" s="30"/>
      <c r="I27" s="32"/>
      <c r="J27" s="32">
        <f>+'[3]OXXO SIX BARA'!J25</f>
        <v>0</v>
      </c>
      <c r="K27" s="32"/>
      <c r="L27" s="32">
        <f>+'[3]OXXO SIX BARA'!L25</f>
        <v>0</v>
      </c>
      <c r="M27" s="32"/>
      <c r="N27" s="30">
        <f>+'[3]OXXO SIX BARA'!N25</f>
        <v>0</v>
      </c>
      <c r="O27" s="84"/>
    </row>
    <row r="28" spans="1:15" hidden="1">
      <c r="A28" s="6" t="s">
        <v>72</v>
      </c>
      <c r="B28" s="53"/>
      <c r="C28" s="32">
        <f>+'[3]OXXO SIX BARA'!C28</f>
        <v>23.777026443760249</v>
      </c>
      <c r="D28" s="32"/>
      <c r="E28" s="32">
        <f>+'[3]OXXO SIX BARA'!E28</f>
        <v>23.65959773256985</v>
      </c>
      <c r="F28" s="32"/>
      <c r="G28" s="308">
        <f>IF((((C28/E28)-1)*100)&gt;=100,"N.A.",(IF((((C28/E28)-1)*100)&lt;=-100,"N.A.",(((C28/E28)-1)*100))))</f>
        <v>0.49632589918782166</v>
      </c>
      <c r="H28" s="30"/>
      <c r="I28" s="32"/>
      <c r="J28" s="32">
        <f>+'[3]OXXO SIX BARA'!J26</f>
        <v>0</v>
      </c>
      <c r="K28" s="32"/>
      <c r="L28" s="32">
        <f>+'[3]OXXO SIX BARA'!L26</f>
        <v>0</v>
      </c>
      <c r="M28" s="32"/>
      <c r="N28" s="30">
        <f>+'[3]OXXO SIX BARA'!N26</f>
        <v>0</v>
      </c>
      <c r="O28" s="84"/>
    </row>
    <row r="29" spans="1:15" hidden="1">
      <c r="A29" s="64" t="s">
        <v>73</v>
      </c>
      <c r="B29" s="53"/>
      <c r="C29" s="257">
        <f>+'[3]OXXO SIX BARA'!C29</f>
        <v>28.53946943265527</v>
      </c>
      <c r="D29" s="257"/>
      <c r="E29" s="257">
        <f>+'[3]OXXO SIX BARA'!E29</f>
        <v>27.760070097947224</v>
      </c>
      <c r="F29" s="257"/>
      <c r="G29" s="327">
        <f>IF((((C29/E29)-1)*100)&gt;=100,"N.A.",(IF((((C29/E29)-1)*100)&lt;=-100,"N.A.",(((C29/E29)-1)*100))))</f>
        <v>2.8076274013648206</v>
      </c>
      <c r="H29" s="30"/>
      <c r="I29" s="32"/>
      <c r="J29" s="257">
        <f>+'[3]OXXO SIX BARA'!J27</f>
        <v>679.23595683074495</v>
      </c>
      <c r="K29" s="257"/>
      <c r="L29" s="257">
        <f>+'[3]OXXO SIX BARA'!L27</f>
        <v>661.58779588698917</v>
      </c>
      <c r="M29" s="257"/>
      <c r="N29" s="35">
        <f>+'[3]OXXO SIX BARA'!N27</f>
        <v>2.6675463261977006</v>
      </c>
      <c r="O29" s="84"/>
    </row>
    <row r="30" spans="1:15" s="146" customFormat="1" ht="15.75" customHeight="1">
      <c r="A30" s="74"/>
      <c r="B30" s="6"/>
      <c r="C30" s="85"/>
      <c r="D30" s="85"/>
      <c r="E30" s="84"/>
      <c r="F30" s="84"/>
      <c r="G30" s="84"/>
      <c r="H30" s="84"/>
      <c r="I30" s="84"/>
      <c r="J30" s="85"/>
      <c r="K30" s="85"/>
      <c r="L30" s="78"/>
      <c r="M30" s="84"/>
      <c r="N30" s="84"/>
      <c r="O30" s="84"/>
    </row>
    <row r="31" spans="1:15" ht="19.5" customHeight="1">
      <c r="A31" s="258" t="s">
        <v>110</v>
      </c>
      <c r="C31" s="85"/>
      <c r="D31" s="85"/>
      <c r="E31" s="85"/>
      <c r="F31" s="85"/>
      <c r="G31" s="85"/>
      <c r="H31" s="85"/>
      <c r="I31" s="85"/>
      <c r="K31" s="84"/>
      <c r="L31" s="84"/>
      <c r="M31" s="84"/>
      <c r="N31" s="84"/>
      <c r="O31" s="84"/>
    </row>
    <row r="32" spans="1:15" ht="19.5" customHeight="1">
      <c r="A32" s="361" t="s">
        <v>114</v>
      </c>
      <c r="B32" s="361"/>
      <c r="C32" s="361"/>
      <c r="D32" s="361"/>
      <c r="E32" s="361"/>
      <c r="F32" s="361"/>
      <c r="G32" s="361"/>
      <c r="H32" s="361"/>
      <c r="I32" s="1"/>
      <c r="J32" s="39"/>
      <c r="K32" s="39"/>
      <c r="L32" s="6"/>
    </row>
    <row r="33" spans="1:8">
      <c r="A33" s="361"/>
      <c r="B33" s="361"/>
      <c r="C33" s="361"/>
      <c r="D33" s="361"/>
      <c r="E33" s="361"/>
      <c r="F33" s="361"/>
      <c r="G33" s="361"/>
      <c r="H33" s="361"/>
    </row>
    <row r="34" spans="1:8">
      <c r="A34" s="361"/>
      <c r="B34" s="361"/>
      <c r="C34" s="361"/>
      <c r="D34" s="361"/>
      <c r="E34" s="361"/>
      <c r="F34" s="361"/>
      <c r="G34" s="361"/>
      <c r="H34" s="361"/>
    </row>
  </sheetData>
  <mergeCells count="7">
    <mergeCell ref="A32:H34"/>
    <mergeCell ref="A1:N1"/>
    <mergeCell ref="A2:N2"/>
    <mergeCell ref="A3:N3"/>
    <mergeCell ref="A4:G4"/>
    <mergeCell ref="C6:G6"/>
    <mergeCell ref="J6:N6"/>
  </mergeCells>
  <printOptions horizontalCentered="1"/>
  <pageMargins left="0.43307086614173229" right="0.31496062992125984" top="0.78740157480314965" bottom="0.23622047244094491" header="0" footer="0"/>
  <pageSetup scale="53" orientation="portrait" horizontalDpi="300" verticalDpi="300" r:id="rId1"/>
  <headerFooter alignWithMargins="0"/>
  <drawing r:id="rId2"/>
  <legacyDrawing r:id="rId3"/>
  <oleObjects>
    <mc:AlternateContent xmlns:mc="http://schemas.openxmlformats.org/markup-compatibility/2006">
      <mc:Choice Requires="x14">
        <oleObject progId="Word.Picture.8" shapeId="17409" r:id="rId4">
          <objectPr defaultSize="0" autoPict="0" r:id="rId5">
            <anchor moveWithCells="1" sizeWithCells="1">
              <from>
                <xdr:col>4</xdr:col>
                <xdr:colOff>0</xdr:colOff>
                <xdr:row>31</xdr:row>
                <xdr:rowOff>9525</xdr:rowOff>
              </from>
              <to>
                <xdr:col>4</xdr:col>
                <xdr:colOff>0</xdr:colOff>
                <xdr:row>32</xdr:row>
                <xdr:rowOff>0</xdr:rowOff>
              </to>
            </anchor>
          </objectPr>
        </oleObject>
      </mc:Choice>
      <mc:Fallback>
        <oleObject progId="Word.Picture.8" shapeId="17409"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51"/>
  <sheetViews>
    <sheetView view="pageBreakPreview" zoomScale="85" zoomScaleNormal="100" zoomScaleSheetLayoutView="85" workbookViewId="0">
      <selection activeCell="J19" sqref="J19"/>
    </sheetView>
  </sheetViews>
  <sheetFormatPr defaultColWidth="9.85546875" defaultRowHeight="15.75"/>
  <cols>
    <col min="1" max="1" width="22.5703125" style="164" customWidth="1"/>
    <col min="2" max="2" width="14.85546875" style="164" customWidth="1"/>
    <col min="3" max="3" width="21.140625" style="164" customWidth="1"/>
    <col min="4" max="4" width="18.42578125" style="164" hidden="1" customWidth="1"/>
    <col min="5" max="5" width="18.42578125" style="164" customWidth="1"/>
    <col min="6" max="6" width="16.7109375" style="164" customWidth="1"/>
    <col min="7" max="7" width="14.85546875" style="164" customWidth="1"/>
    <col min="8" max="8" width="15.85546875" style="164" customWidth="1"/>
    <col min="9" max="9" width="13.7109375" style="99" customWidth="1"/>
    <col min="10" max="10" width="17.42578125" style="164" customWidth="1"/>
    <col min="11" max="11" width="18" style="164" customWidth="1"/>
    <col min="12" max="12" width="13.140625" style="164" customWidth="1"/>
    <col min="13" max="14" width="11.28515625" style="164" customWidth="1"/>
    <col min="15" max="15" width="19" style="164" customWidth="1"/>
    <col min="16" max="16" width="13.5703125" style="99" customWidth="1"/>
    <col min="17" max="16384" width="9.85546875" style="99"/>
  </cols>
  <sheetData>
    <row r="1" spans="1:20" ht="18">
      <c r="A1" s="353" t="s">
        <v>0</v>
      </c>
      <c r="B1" s="362"/>
      <c r="C1" s="362"/>
      <c r="D1" s="362"/>
      <c r="E1" s="362"/>
      <c r="F1" s="362"/>
      <c r="G1" s="362"/>
      <c r="H1" s="362"/>
      <c r="I1" s="102"/>
      <c r="J1" s="102"/>
      <c r="K1" s="102"/>
      <c r="L1" s="102"/>
      <c r="M1" s="102"/>
      <c r="N1" s="98"/>
      <c r="O1" s="99"/>
      <c r="P1" s="100"/>
      <c r="Q1" s="100"/>
      <c r="R1" s="100"/>
    </row>
    <row r="2" spans="1:20" ht="22.5" customHeight="1">
      <c r="A2" s="363" t="s">
        <v>74</v>
      </c>
      <c r="B2" s="362"/>
      <c r="C2" s="362"/>
      <c r="D2" s="362"/>
      <c r="E2" s="362"/>
      <c r="F2" s="362"/>
      <c r="G2" s="362"/>
      <c r="H2" s="362"/>
      <c r="I2" s="160"/>
      <c r="J2" s="160"/>
      <c r="K2" s="160"/>
      <c r="L2" s="160"/>
      <c r="M2" s="160"/>
      <c r="N2" s="101"/>
      <c r="O2" s="102"/>
      <c r="P2" s="103"/>
      <c r="Q2" s="103"/>
      <c r="R2" s="103"/>
    </row>
    <row r="3" spans="1:20" s="104" customFormat="1">
      <c r="A3" s="102"/>
      <c r="B3" s="102"/>
      <c r="C3" s="102"/>
      <c r="D3" s="102"/>
      <c r="E3" s="102"/>
      <c r="F3" s="102"/>
      <c r="G3" s="102"/>
      <c r="H3" s="102"/>
      <c r="I3" s="102"/>
      <c r="J3" s="102"/>
      <c r="K3" s="102"/>
      <c r="L3" s="102"/>
      <c r="M3" s="102"/>
      <c r="N3" s="102"/>
      <c r="O3" s="102"/>
      <c r="P3" s="102"/>
      <c r="Q3" s="102"/>
      <c r="R3" s="102"/>
      <c r="S3" s="102"/>
      <c r="T3" s="102"/>
    </row>
    <row r="4" spans="1:20">
      <c r="B4" s="260"/>
      <c r="C4" s="260"/>
      <c r="D4" s="260"/>
      <c r="E4" s="260"/>
      <c r="F4" s="260"/>
      <c r="G4" s="260"/>
      <c r="H4" s="260"/>
      <c r="I4" s="160"/>
      <c r="J4" s="260"/>
      <c r="K4" s="260"/>
      <c r="L4" s="260"/>
      <c r="M4" s="260"/>
      <c r="N4" s="260"/>
      <c r="O4" s="160"/>
    </row>
    <row r="5" spans="1:20" ht="18">
      <c r="A5" s="259"/>
      <c r="B5" s="260"/>
      <c r="C5" s="260"/>
      <c r="D5" s="260"/>
      <c r="E5" s="260"/>
      <c r="F5" s="260"/>
      <c r="G5" s="260"/>
      <c r="H5" s="260"/>
      <c r="I5" s="160"/>
      <c r="J5" s="260"/>
      <c r="K5" s="260"/>
      <c r="L5" s="260"/>
      <c r="M5" s="260"/>
      <c r="N5" s="260"/>
      <c r="O5" s="160"/>
    </row>
    <row r="7" spans="1:20">
      <c r="A7" s="129"/>
      <c r="E7" s="160" t="s">
        <v>75</v>
      </c>
      <c r="F7" s="160"/>
      <c r="G7" s="160"/>
      <c r="H7" s="260"/>
    </row>
    <row r="8" spans="1:20">
      <c r="B8" s="364" t="s">
        <v>76</v>
      </c>
      <c r="C8" s="364"/>
      <c r="D8" s="364"/>
      <c r="E8" s="278">
        <v>41974</v>
      </c>
      <c r="F8" s="261"/>
      <c r="G8" s="278">
        <v>41609</v>
      </c>
      <c r="H8" s="261"/>
    </row>
    <row r="9" spans="1:20">
      <c r="B9" s="262"/>
      <c r="C9" s="279"/>
      <c r="D9" s="161" t="s">
        <v>77</v>
      </c>
      <c r="E9" s="263"/>
      <c r="F9" s="160"/>
      <c r="G9" s="160"/>
      <c r="H9" s="160"/>
    </row>
    <row r="10" spans="1:20">
      <c r="A10" s="264"/>
      <c r="B10" s="328" t="s">
        <v>127</v>
      </c>
      <c r="C10" s="280" t="s">
        <v>128</v>
      </c>
      <c r="D10" s="281" t="s">
        <v>129</v>
      </c>
      <c r="E10" s="266" t="s">
        <v>78</v>
      </c>
      <c r="F10" s="265" t="s">
        <v>79</v>
      </c>
      <c r="G10" s="265" t="s">
        <v>78</v>
      </c>
      <c r="H10" s="265" t="s">
        <v>79</v>
      </c>
      <c r="I10" s="104"/>
    </row>
    <row r="11" spans="1:20">
      <c r="A11" s="138" t="s">
        <v>80</v>
      </c>
      <c r="B11" s="268">
        <v>1.8606252252068023E-2</v>
      </c>
      <c r="C11" s="267">
        <v>4.0812840506058601E-2</v>
      </c>
      <c r="D11" s="267">
        <v>2.2990445783960256E-2</v>
      </c>
      <c r="E11" s="269">
        <v>14.718</v>
      </c>
      <c r="F11" s="282">
        <v>1</v>
      </c>
      <c r="G11" s="269">
        <v>13.076499999999999</v>
      </c>
      <c r="H11" s="282">
        <v>1</v>
      </c>
      <c r="I11" s="104"/>
    </row>
    <row r="12" spans="1:20">
      <c r="A12" s="138" t="s">
        <v>4</v>
      </c>
      <c r="B12" s="268">
        <v>5.644064490645917E-3</v>
      </c>
      <c r="C12" s="267">
        <v>3.6578144342361618E-2</v>
      </c>
      <c r="D12" s="267">
        <v>9.7781465084885166E-3</v>
      </c>
      <c r="E12" s="271">
        <v>2392.46</v>
      </c>
      <c r="F12" s="270">
        <v>6.1518269897929325E-3</v>
      </c>
      <c r="G12" s="271">
        <v>1926.83</v>
      </c>
      <c r="H12" s="270">
        <v>6.786535397518203E-3</v>
      </c>
      <c r="I12" s="104"/>
    </row>
    <row r="13" spans="1:20">
      <c r="A13" s="138" t="s">
        <v>5</v>
      </c>
      <c r="B13" s="268">
        <v>0.13985683487575384</v>
      </c>
      <c r="C13" s="267">
        <v>0.65421257424916268</v>
      </c>
      <c r="D13" s="267">
        <v>0.44760722163348077</v>
      </c>
      <c r="E13" s="271">
        <v>49.988300000000002</v>
      </c>
      <c r="F13" s="270">
        <v>0.29442889636174863</v>
      </c>
      <c r="G13" s="271">
        <v>6.3</v>
      </c>
      <c r="H13" s="270">
        <v>2.0756349206349207</v>
      </c>
      <c r="I13" s="104"/>
    </row>
    <row r="14" spans="1:20">
      <c r="A14" s="138" t="s">
        <v>81</v>
      </c>
      <c r="B14" s="268">
        <v>1.7192824822976016E-2</v>
      </c>
      <c r="C14" s="267">
        <v>6.4074523526029825E-2</v>
      </c>
      <c r="D14" s="267">
        <v>3.8928754282123501E-2</v>
      </c>
      <c r="E14" s="271">
        <v>2.6562000000000001</v>
      </c>
      <c r="F14" s="270">
        <v>5.5409984187937651</v>
      </c>
      <c r="G14" s="271">
        <v>2.3426</v>
      </c>
      <c r="H14" s="270">
        <v>5.5820455903696748</v>
      </c>
      <c r="I14" s="104"/>
    </row>
    <row r="15" spans="1:20">
      <c r="A15" s="132" t="s">
        <v>6</v>
      </c>
      <c r="B15" s="268">
        <v>2.1349513381650809E-2</v>
      </c>
      <c r="C15" s="268">
        <v>0.2391506280780924</v>
      </c>
      <c r="D15" s="268">
        <v>8.372878221969815E-2</v>
      </c>
      <c r="E15" s="283">
        <v>8.5510000000000002</v>
      </c>
      <c r="F15" s="284">
        <v>1.7212021985732662</v>
      </c>
      <c r="G15" s="283">
        <v>6.5209999999999999</v>
      </c>
      <c r="H15" s="284">
        <v>2.0052905996012882</v>
      </c>
    </row>
    <row r="16" spans="1:20">
      <c r="A16" s="119" t="s">
        <v>82</v>
      </c>
      <c r="B16" s="329">
        <v>-3.0495552731892861E-3</v>
      </c>
      <c r="C16" s="285">
        <v>-1.5271061338764103E-3</v>
      </c>
      <c r="D16" s="285">
        <v>3.3197139938712095E-3</v>
      </c>
      <c r="E16" s="272">
        <v>0.82102374</v>
      </c>
      <c r="F16" s="273">
        <v>17.926400033207322</v>
      </c>
      <c r="G16" s="272">
        <v>0.72721559999999996</v>
      </c>
      <c r="H16" s="273">
        <v>17.98159995467644</v>
      </c>
    </row>
    <row r="18" spans="1:16" ht="16.5">
      <c r="A18" s="206" t="s">
        <v>111</v>
      </c>
      <c r="B18" s="161"/>
      <c r="C18" s="161"/>
      <c r="D18" s="161"/>
      <c r="E18" s="160"/>
      <c r="F18" s="160"/>
    </row>
    <row r="19" spans="1:16">
      <c r="B19" s="286"/>
      <c r="C19" s="286"/>
      <c r="D19" s="286"/>
      <c r="E19" s="161"/>
      <c r="F19" s="161"/>
      <c r="G19" s="161"/>
      <c r="H19" s="161"/>
    </row>
    <row r="24" spans="1:16">
      <c r="P24" s="104"/>
    </row>
    <row r="25" spans="1:16">
      <c r="P25" s="104"/>
    </row>
    <row r="26" spans="1:16">
      <c r="P26" s="104"/>
    </row>
    <row r="28" spans="1:16">
      <c r="A28" s="274"/>
    </row>
    <row r="31" spans="1:16">
      <c r="A31" s="274"/>
    </row>
    <row r="32" spans="1:16">
      <c r="A32" s="274"/>
      <c r="I32" s="104"/>
    </row>
    <row r="33" spans="1:15">
      <c r="A33" s="274"/>
      <c r="I33" s="104"/>
    </row>
    <row r="34" spans="1:15">
      <c r="A34" s="274"/>
      <c r="I34" s="104"/>
    </row>
    <row r="35" spans="1:15">
      <c r="I35" s="104"/>
      <c r="J35" s="276"/>
      <c r="L35" s="31"/>
      <c r="M35" s="31"/>
      <c r="N35" s="31"/>
    </row>
    <row r="36" spans="1:15">
      <c r="I36" s="104"/>
      <c r="J36" s="277"/>
      <c r="L36" s="31"/>
      <c r="M36" s="31"/>
      <c r="N36" s="31"/>
    </row>
    <row r="37" spans="1:15">
      <c r="I37" s="104"/>
      <c r="J37" s="98"/>
      <c r="O37" s="31"/>
    </row>
    <row r="38" spans="1:15">
      <c r="I38" s="104"/>
    </row>
    <row r="39" spans="1:15">
      <c r="I39" s="104"/>
    </row>
    <row r="40" spans="1:15">
      <c r="E40" s="275"/>
      <c r="F40" s="275"/>
      <c r="G40" s="275"/>
      <c r="I40" s="104"/>
      <c r="J40" s="99"/>
      <c r="K40" s="99"/>
      <c r="L40" s="99"/>
      <c r="M40" s="99"/>
      <c r="N40" s="99"/>
    </row>
    <row r="41" spans="1:15">
      <c r="I41" s="104"/>
      <c r="J41" s="99"/>
      <c r="K41" s="99"/>
      <c r="L41" s="99"/>
      <c r="M41" s="99"/>
      <c r="N41" s="99"/>
      <c r="O41" s="104"/>
    </row>
    <row r="42" spans="1:15">
      <c r="I42" s="104"/>
      <c r="J42" s="104"/>
      <c r="K42" s="104"/>
      <c r="L42" s="104"/>
      <c r="M42" s="104"/>
      <c r="N42" s="104"/>
      <c r="O42" s="104"/>
    </row>
    <row r="43" spans="1:15">
      <c r="I43" s="104"/>
      <c r="J43" s="123"/>
      <c r="K43" s="123"/>
      <c r="L43" s="123"/>
      <c r="M43" s="123"/>
      <c r="N43" s="123"/>
      <c r="O43" s="104"/>
    </row>
    <row r="44" spans="1:15">
      <c r="H44" s="164">
        <v>0</v>
      </c>
      <c r="I44" s="104"/>
      <c r="J44" s="123"/>
      <c r="K44" s="123"/>
      <c r="L44" s="123"/>
      <c r="M44" s="123"/>
      <c r="N44" s="123"/>
      <c r="O44" s="123"/>
    </row>
    <row r="45" spans="1:15">
      <c r="J45" s="123"/>
      <c r="K45" s="123"/>
      <c r="L45" s="123"/>
      <c r="M45" s="123"/>
      <c r="N45" s="123"/>
      <c r="O45" s="123"/>
    </row>
    <row r="46" spans="1:15">
      <c r="J46" s="123"/>
      <c r="K46" s="123"/>
      <c r="L46" s="123"/>
      <c r="M46" s="123"/>
      <c r="N46" s="123"/>
      <c r="O46" s="123"/>
    </row>
    <row r="47" spans="1:15">
      <c r="J47" s="104"/>
      <c r="K47" s="104"/>
      <c r="L47" s="104"/>
      <c r="M47" s="104"/>
      <c r="N47" s="104"/>
      <c r="O47" s="123"/>
    </row>
    <row r="48" spans="1:15">
      <c r="A48" s="274"/>
      <c r="I48" s="104"/>
      <c r="J48" s="104"/>
      <c r="K48" s="104"/>
      <c r="L48" s="104"/>
      <c r="M48" s="104"/>
      <c r="N48" s="104"/>
      <c r="O48" s="104"/>
    </row>
    <row r="49" spans="1:15">
      <c r="A49" s="274"/>
      <c r="J49" s="123"/>
      <c r="K49" s="123"/>
      <c r="L49" s="123"/>
      <c r="M49" s="123"/>
      <c r="N49" s="123"/>
      <c r="O49" s="104"/>
    </row>
    <row r="50" spans="1:15">
      <c r="A50" s="274"/>
      <c r="O50" s="123"/>
    </row>
    <row r="51" spans="1:15">
      <c r="B51" s="164">
        <v>2007</v>
      </c>
      <c r="D51" s="164">
        <v>2008</v>
      </c>
      <c r="E51" s="164">
        <v>2009</v>
      </c>
      <c r="H51" s="164">
        <v>2010</v>
      </c>
      <c r="I51" s="99" t="s">
        <v>83</v>
      </c>
    </row>
  </sheetData>
  <mergeCells count="3">
    <mergeCell ref="A1:H1"/>
    <mergeCell ref="A2:H2"/>
    <mergeCell ref="B8:D8"/>
  </mergeCells>
  <pageMargins left="1.01" right="0.3" top="0.78740157480314965" bottom="0.39370078740157483" header="0.51181102362204722" footer="0.51181102362204722"/>
  <pageSetup scale="65" orientation="portrait" r:id="rId1"/>
  <headerFooter alignWithMargins="0"/>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Consolidated Results</vt:lpstr>
      <vt:lpstr> Consolidated Balance</vt:lpstr>
      <vt:lpstr>KOF</vt:lpstr>
      <vt:lpstr>OXXO</vt:lpstr>
      <vt:lpstr>FARM</vt:lpstr>
      <vt:lpstr>Other Info</vt:lpstr>
      <vt:lpstr>' Consolidated Balance'!Print_Area</vt:lpstr>
      <vt:lpstr>'Consolidated Results'!Print_Area</vt:lpstr>
      <vt:lpstr>FARM!Print_Area</vt:lpstr>
      <vt:lpstr>KOF!Print_Area</vt:lpstr>
      <vt:lpstr>'Other Info'!Print_Area</vt:lpstr>
      <vt:lpstr>OXXO!Print_Area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1360303</dc:creator>
  <cp:lastModifiedBy>Alexia Rios Canobbio </cp:lastModifiedBy>
  <cp:lastPrinted>2013-04-18T19:00:36Z</cp:lastPrinted>
  <dcterms:created xsi:type="dcterms:W3CDTF">2011-12-21T23:50:30Z</dcterms:created>
  <dcterms:modified xsi:type="dcterms:W3CDTF">2015-12-15T22:59:02Z</dcterms:modified>
</cp:coreProperties>
</file>