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hpfem01.csc.fmx\RI\Trimestres FEMSA\2025\abril\"/>
    </mc:Choice>
  </mc:AlternateContent>
  <xr:revisionPtr revIDLastSave="0" documentId="13_ncr:1_{5D9E1F24-1D8D-4B07-A192-AE24AC1E2175}" xr6:coauthVersionLast="47" xr6:coauthVersionMax="47" xr10:uidLastSave="{00000000-0000-0000-0000-000000000000}"/>
  <bookViews>
    <workbookView xWindow="6330" yWindow="310" windowWidth="11130" windowHeight="8020" tabRatio="858" xr2:uid="{E2C076D1-7333-4F95-AB29-13E45012ED7C}"/>
  </bookViews>
  <sheets>
    <sheet name="Resultados Consolidados" sheetId="1" r:id="rId1"/>
    <sheet name="Balance" sheetId="2" r:id="rId2"/>
    <sheet name="DN y EBITDA ex-KOF" sheetId="12" r:id="rId3"/>
    <sheet name="UPA con Acciones Recompradas" sheetId="16" r:id="rId4"/>
    <sheet name="Proximidad" sheetId="3" r:id="rId5"/>
    <sheet name="Proximidad Europa" sheetId="14" r:id="rId6"/>
    <sheet name="Salud" sheetId="5" r:id="rId7"/>
    <sheet name="Combustibles" sheetId="4" r:id="rId8"/>
    <sheet name="KOF" sheetId="10" r:id="rId9"/>
    <sheet name="Other Info" sheetId="11" r:id="rId10"/>
  </sheets>
  <externalReferences>
    <externalReference r:id="rId11"/>
  </externalReferences>
  <definedNames>
    <definedName name="_Hlk133398334" localSheetId="0">'Resultados Consolidados'!$Q$41</definedName>
    <definedName name="ebitdaprom" localSheetId="3">#REF!,#REF!,#REF!,#REF!,#REF!,#REF!</definedName>
    <definedName name="ebitdaprom">#REF!,#REF!,#REF!,#REF!,#REF!,#REF!</definedName>
    <definedName name="ebitdaprom2" localSheetId="3">#REF!,#REF!,#REF!,#REF!,#REF!,#REF!</definedName>
    <definedName name="ebitdaprom2">#REF!,#REF!,#REF!,#REF!,#REF!,#REF!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3" i="1" l="1"/>
  <c r="E13" i="1"/>
  <c r="K32" i="12"/>
  <c r="I40" i="12"/>
  <c r="J40" i="12" s="1"/>
  <c r="N17" i="12" l="1"/>
</calcChain>
</file>

<file path=xl/sharedStrings.xml><?xml version="1.0" encoding="utf-8"?>
<sst xmlns="http://schemas.openxmlformats.org/spreadsheetml/2006/main" count="345" uniqueCount="209">
  <si>
    <t>% Var.</t>
  </si>
  <si>
    <t>% of rev.</t>
  </si>
  <si>
    <t xml:space="preserve">       Euros</t>
  </si>
  <si>
    <t xml:space="preserve">       Ticket (pesos)</t>
  </si>
  <si>
    <t>Total</t>
  </si>
  <si>
    <t>Per USD</t>
  </si>
  <si>
    <t>Per MXN</t>
  </si>
  <si>
    <t>Colombia</t>
  </si>
  <si>
    <t>Argentina</t>
  </si>
  <si>
    <t>Chile</t>
  </si>
  <si>
    <t>% Inc.</t>
  </si>
  <si>
    <t xml:space="preserve"> N.S. </t>
  </si>
  <si>
    <r>
      <rPr>
        <b/>
        <i/>
        <sz val="16"/>
        <color theme="1"/>
        <rFont val="Open Sans"/>
        <family val="2"/>
      </rPr>
      <t>(In million of U.S. dollars)</t>
    </r>
    <r>
      <rPr>
        <i/>
        <sz val="16"/>
        <color theme="1"/>
        <rFont val="Open Sans"/>
        <family val="2"/>
      </rPr>
      <t xml:space="preserve"> 
Non IFRS Financial data (unaudited)</t>
    </r>
  </si>
  <si>
    <t>Adjustments</t>
  </si>
  <si>
    <t>Envoy Solutions</t>
  </si>
  <si>
    <t>-</t>
  </si>
  <si>
    <t>Reported Adj. EBITDA</t>
  </si>
  <si>
    <r>
      <t>Adj. EBITDA ex-KOF</t>
    </r>
    <r>
      <rPr>
        <b/>
        <vertAlign val="superscript"/>
        <sz val="16"/>
        <color theme="1"/>
        <rFont val="Open Sans"/>
        <family val="2"/>
      </rPr>
      <t>3</t>
    </r>
  </si>
  <si>
    <t>Proforma</t>
  </si>
  <si>
    <t>EPS (Mxn Ps. / Unit)</t>
  </si>
  <si>
    <t xml:space="preserve"> </t>
  </si>
  <si>
    <t>2030+</t>
  </si>
  <si>
    <t xml:space="preserve">  </t>
  </si>
  <si>
    <t>% Comp. (A)</t>
  </si>
  <si>
    <t xml:space="preserve"> N.S </t>
  </si>
  <si>
    <t>% Comp.</t>
  </si>
  <si>
    <t xml:space="preserve"> -   </t>
  </si>
  <si>
    <t>N.A.</t>
  </si>
  <si>
    <t xml:space="preserve">       Chile</t>
  </si>
  <si>
    <t xml:space="preserve">       Colombia</t>
  </si>
  <si>
    <t xml:space="preserve">       Ecuador</t>
  </si>
  <si>
    <t>N.A,</t>
  </si>
  <si>
    <t xml:space="preserve"> N.S.</t>
  </si>
  <si>
    <t>Mar-24</t>
  </si>
  <si>
    <t>Mar-25</t>
  </si>
  <si>
    <t>N.S.</t>
  </si>
  <si>
    <t>Para el primer trimestre de:</t>
  </si>
  <si>
    <t>FEMSA – Consolidado – Estado de Resultados</t>
  </si>
  <si>
    <t>Cifras en millones de pesos mexicanos (Ps.)</t>
  </si>
  <si>
    <t>Ingresos totales</t>
  </si>
  <si>
    <t>Costo de ventas</t>
  </si>
  <si>
    <t>Utilidad bruta</t>
  </si>
  <si>
    <t xml:space="preserve">Otros gastos (productos) no operativos </t>
  </si>
  <si>
    <t>Gastos de Financiamiento, neto</t>
  </si>
  <si>
    <t>Utilidad antes de impuesto a la utilidad y de Método Participación en Asociadas</t>
  </si>
  <si>
    <t>ISR</t>
  </si>
  <si>
    <t>Utilidad neta de operaciones continuas</t>
  </si>
  <si>
    <t>Utilidad neta de operaciones discontinuas</t>
  </si>
  <si>
    <t>(Perdida) Utilidad neta Consolidada</t>
  </si>
  <si>
    <t>Participación controladora</t>
  </si>
  <si>
    <t>Participación no controladora</t>
  </si>
  <si>
    <t xml:space="preserve">       Gastos de administración</t>
  </si>
  <si>
    <t xml:space="preserve">       Gastos de venta</t>
  </si>
  <si>
    <t>Otros gastos (productos) operativos, neto (1)</t>
  </si>
  <si>
    <t>Utilidad de operación (2)</t>
  </si>
  <si>
    <t xml:space="preserve">       Gasto financiero</t>
  </si>
  <si>
    <t xml:space="preserve">       Producto financiero</t>
  </si>
  <si>
    <t xml:space="preserve">       Gasto financiero, neto</t>
  </si>
  <si>
    <t xml:space="preserve">       Pérdida / (Ganancia) por fluctuación cambiaria</t>
  </si>
  <si>
    <t xml:space="preserve">       Otros gastos (productos) financieros, neto</t>
  </si>
  <si>
    <t>Participación en los resultados de Asociadas (3)</t>
  </si>
  <si>
    <t>Flujo Bruto de Operación y CAPEX</t>
  </si>
  <si>
    <t>Utilidad de operación</t>
  </si>
  <si>
    <t>Depreciación</t>
  </si>
  <si>
    <t>Amortización y otras partidas virtuales</t>
  </si>
  <si>
    <t>EBITDA Ajustado</t>
  </si>
  <si>
    <t>Inversión en activo fijo</t>
  </si>
  <si>
    <t>(A) Por favor consulte la página 12 para nuestra definición de “comparable” y una descripción de los factores que afectan a la comparabilidad de nuestro desempeño financiero y operativo.
(1) Otros gastos (productos) operativos, neto = Otros gastos (Productos) operativos +(-) Método de participación operativo.
(2) Utilidad de operación = Utilidad bruta - Gastos de administración y venta - Otros gastos (Productos) operativos, neto. 
(3) Representa los resultados de nuestro joint-venture con Raízen, Grupo Nós, neto de impuestos.</t>
  </si>
  <si>
    <t>FEMSA Consolidado – Balance General</t>
  </si>
  <si>
    <t>ACTIVOS</t>
  </si>
  <si>
    <t>Efectivo y valores de realización inmediata</t>
  </si>
  <si>
    <t>Inversiones</t>
  </si>
  <si>
    <t>Cuentas por cobrar</t>
  </si>
  <si>
    <t>Inventarios</t>
  </si>
  <si>
    <t>Otros activos circulantes</t>
  </si>
  <si>
    <t>Activos Disponibles para venta</t>
  </si>
  <si>
    <t>Total activo circulante</t>
  </si>
  <si>
    <t>Inversión en acciones</t>
  </si>
  <si>
    <t>Propiedad, planta y equipo, neto</t>
  </si>
  <si>
    <t>Derecho de uso</t>
  </si>
  <si>
    <t>Otros activos</t>
  </si>
  <si>
    <t>TOTAL ACTIVOS</t>
  </si>
  <si>
    <t>Activos Intangibles(1)</t>
  </si>
  <si>
    <t>PASIVOS Y CAPITAL CONTABLE</t>
  </si>
  <si>
    <t>Préstamos bancarios C.P.</t>
  </si>
  <si>
    <t>Vencimientos C.P. del pasivo L.P</t>
  </si>
  <si>
    <t>Intereses por pagar</t>
  </si>
  <si>
    <t>Vencimientos de arrendamientos de L.P. en C.P.</t>
  </si>
  <si>
    <t>Pasivo de operación</t>
  </si>
  <si>
    <t>Pasivos circulantes Disponibles para la venta</t>
  </si>
  <si>
    <t>Total pasivo circulante</t>
  </si>
  <si>
    <t>Arrendamientos L.P.</t>
  </si>
  <si>
    <t xml:space="preserve">Obligaciones laborales </t>
  </si>
  <si>
    <t>Otros pasivos</t>
  </si>
  <si>
    <t>Total pasivos</t>
  </si>
  <si>
    <t>Total capital contable</t>
  </si>
  <si>
    <t>Deuda a largo plazo (2)</t>
  </si>
  <si>
    <t>TOTAL PASIVO Y CAPITAL CONTABLE</t>
  </si>
  <si>
    <t>Al 31 de Marzo de 2025</t>
  </si>
  <si>
    <t>% del Total</t>
  </si>
  <si>
    <t>Tasa Promedio</t>
  </si>
  <si>
    <t>MEZCLA DE MONEDAS Y TASAS (2)</t>
  </si>
  <si>
    <t>Contratado en:</t>
  </si>
  <si>
    <t xml:space="preserve">       Pesos mexicanos</t>
  </si>
  <si>
    <t xml:space="preserve">       Dólares</t>
  </si>
  <si>
    <t xml:space="preserve">       Francos Suizos</t>
  </si>
  <si>
    <t xml:space="preserve">       Pesos Colombianos</t>
  </si>
  <si>
    <t xml:space="preserve">       Pesos Argentinos</t>
  </si>
  <si>
    <t xml:space="preserve">       Reales</t>
  </si>
  <si>
    <t xml:space="preserve">       Pesos Chilenos</t>
  </si>
  <si>
    <t>Deuda total</t>
  </si>
  <si>
    <t>Tasa fija (2)</t>
  </si>
  <si>
    <t>Tasa variable (2)</t>
  </si>
  <si>
    <t>VENCIMIENTO DE LA DEUDA</t>
  </si>
  <si>
    <t>% de la Deuda Total</t>
  </si>
  <si>
    <t>(1) Incluye los activos intangibles generados por las adquisiciones.
(2) Incluye efecto de derivados de tipo de cambio y tasa de interés relacionados con los pasivos bancarios.</t>
  </si>
  <si>
    <t xml:space="preserve"> Últimos doce meses finalizados al 31 de marzo de 2025</t>
  </si>
  <si>
    <t>Proximidad Américas &amp; Europa</t>
  </si>
  <si>
    <t>Combustibles</t>
  </si>
  <si>
    <t>Salud</t>
  </si>
  <si>
    <r>
      <t>Coca-Cola FEMSA</t>
    </r>
    <r>
      <rPr>
        <vertAlign val="superscript"/>
        <sz val="16"/>
        <color theme="1"/>
        <rFont val="Open Sans"/>
        <family val="2"/>
      </rPr>
      <t>2</t>
    </r>
  </si>
  <si>
    <r>
      <t>Otros</t>
    </r>
    <r>
      <rPr>
        <vertAlign val="superscript"/>
        <sz val="16"/>
        <color theme="1"/>
        <rFont val="Open Sans"/>
        <family val="2"/>
      </rPr>
      <t>3</t>
    </r>
  </si>
  <si>
    <t>FEMSA Consolidado</t>
  </si>
  <si>
    <r>
      <t>Dividendos Recibidos4</t>
    </r>
    <r>
      <rPr>
        <vertAlign val="superscript"/>
        <sz val="16"/>
        <color theme="1"/>
        <rFont val="Open Sans"/>
        <family val="2"/>
      </rPr>
      <t>4</t>
    </r>
  </si>
  <si>
    <t>FEMSA Consolidado ex-KOF</t>
  </si>
  <si>
    <t>2 Ajustes de Coca-Cola FEMSA representan 100% del EBITDA de los últimos doce meses.</t>
  </si>
  <si>
    <t>3 Incluye FEMSA Otros negocios (incluyendo Digital@FEMSA), gastos corporativos de FEMSA y los efectos de los ajustes de consolidación.</t>
  </si>
  <si>
    <t>4 Refleja dividendos en efectivo recibidos de Coca-Cola FEMSA por aproximadamente US$317 mm, y US$8 mm de Heineken durante los últimos doce meses.</t>
  </si>
  <si>
    <t>5 Incluye EUR€ 500 mm en notas convertibles en acciones de Heineken Holding N.V.</t>
  </si>
  <si>
    <t>Efectivo y valores de realización inmediata de KOF</t>
  </si>
  <si>
    <r>
      <t>Deuda Financiera</t>
    </r>
    <r>
      <rPr>
        <vertAlign val="superscript"/>
        <sz val="16"/>
        <color theme="1"/>
        <rFont val="Open Sans"/>
        <family val="2"/>
      </rPr>
      <t>5</t>
    </r>
  </si>
  <si>
    <t>Deuda Financiera de KOF</t>
  </si>
  <si>
    <t>Obligaciones por Arrendamientos</t>
  </si>
  <si>
    <t>Obligaciones por Arrendamientos de KOF</t>
  </si>
  <si>
    <t>Deuda</t>
  </si>
  <si>
    <t>FEMSA Deuda Neta</t>
  </si>
  <si>
    <t>Reportado</t>
  </si>
  <si>
    <t>Ajustes</t>
  </si>
  <si>
    <t>Ex-KOF</t>
  </si>
  <si>
    <t>Al 31 de marzo de 2025</t>
  </si>
  <si>
    <t xml:space="preserve">Convertido a USD por conveniencia del lector usando el tipo de cambio publicado por el Banco de la Reserva Federal de Nueva York, al 31 de marzo de 2025 fue 20.4582  MXN per USD. </t>
  </si>
  <si>
    <t>UPA con Acciones recompradas</t>
  </si>
  <si>
    <t xml:space="preserve">   Cifras en millones de pesos mexicanos (Ps.)</t>
  </si>
  <si>
    <t>Total de Acciones en Circulación</t>
  </si>
  <si>
    <t>Total de Acciones Excluyendo Acciones en Tesorería</t>
  </si>
  <si>
    <r>
      <t>Unidades FEMSA en Circulación</t>
    </r>
    <r>
      <rPr>
        <vertAlign val="superscript"/>
        <sz val="8"/>
        <rFont val="Open Sans"/>
        <family val="2"/>
      </rPr>
      <t>(1)</t>
    </r>
  </si>
  <si>
    <r>
      <t># Unidades FEMSA en Circulación</t>
    </r>
    <r>
      <rPr>
        <vertAlign val="superscript"/>
        <sz val="8"/>
        <rFont val="Open Sans"/>
        <family val="2"/>
      </rPr>
      <t>(1)</t>
    </r>
  </si>
  <si>
    <t>Utilidad Neta Mayoritaria</t>
  </si>
  <si>
    <t>1T25</t>
  </si>
  <si>
    <t>3M25</t>
  </si>
  <si>
    <t>Acciones en Tesorería</t>
  </si>
  <si>
    <t xml:space="preserve">  Proximidad – Resultados de Operación</t>
  </si>
  <si>
    <t>Gastos de administración</t>
  </si>
  <si>
    <t>Gastos de venta</t>
  </si>
  <si>
    <t>Otros gastos (productos) operativos, neto</t>
  </si>
  <si>
    <t xml:space="preserve">Utilidad de operación </t>
  </si>
  <si>
    <t>Información de Tiendas OXXO</t>
  </si>
  <si>
    <t>Tiendas totales</t>
  </si>
  <si>
    <t>Tiendas México</t>
  </si>
  <si>
    <t>Tiendas nuevas:</t>
  </si>
  <si>
    <t xml:space="preserve">       Contra trimestre anterior</t>
  </si>
  <si>
    <t xml:space="preserve">       Acumulado en el año</t>
  </si>
  <si>
    <t xml:space="preserve">       Últimos 12 meses</t>
  </si>
  <si>
    <t>Tiendas LATAM</t>
  </si>
  <si>
    <t xml:space="preserve">Tiendas USA </t>
  </si>
  <si>
    <r>
      <t xml:space="preserve">Mismas tiendas: </t>
    </r>
    <r>
      <rPr>
        <vertAlign val="superscript"/>
        <sz val="8"/>
        <color theme="1"/>
        <rFont val="Open Sans"/>
        <family val="2"/>
      </rPr>
      <t>(1)</t>
    </r>
  </si>
  <si>
    <t xml:space="preserve">       Ventas (miles de pesos)</t>
  </si>
  <si>
    <t xml:space="preserve">       Tráfico (miles de transacciones)</t>
  </si>
  <si>
    <t>(A) Por favor consulte la página 12 para nuestra definición de “comparable” y una descripción de los factores que afectan a la comparabilidad de nuestro desempeño financiero y operativo.
(1) Monthly average information per store, considering same stores with more than twelve months of operations, income from services are included.</t>
  </si>
  <si>
    <t>Proximidad Europa – Resultados de Operación</t>
  </si>
  <si>
    <t>(A) Por favor consulte la página 12 para nuestra definición de “comparable” y una descripción de los factores que afectan a la comparabilidad de nuestro desempeño financiero y operativo.</t>
  </si>
  <si>
    <t>Salud – Resultados de Operación</t>
  </si>
  <si>
    <t xml:space="preserve">Información de Tiendas </t>
  </si>
  <si>
    <t>Ubicaciones totales</t>
  </si>
  <si>
    <t>Ubicaciones México</t>
  </si>
  <si>
    <t>Ubicaciones Sudamérica</t>
  </si>
  <si>
    <t>Ubicaciones nuevas:</t>
  </si>
  <si>
    <t xml:space="preserve">       Últimos doce meses</t>
  </si>
  <si>
    <t xml:space="preserve">       Ventas (currency neutral)</t>
  </si>
  <si>
    <t xml:space="preserve">       México</t>
  </si>
  <si>
    <t>Mismas Tiendas: (1)</t>
  </si>
  <si>
    <t xml:space="preserve">Mismas Tiendas: (2) </t>
  </si>
  <si>
    <t>(A) Por favor consulte la página 12 para nuestra definición de “comparable” y una descripción de los factores que afectan a la comparabilidad de nuestro desempeño financiero y operativo.
(1) Información promedio mensual por tienda, considerando las mismas ubicaciones con más de doce meses de operación en las operaciones de Retail de FEMSA Salud.</t>
  </si>
  <si>
    <t>Combustibles – Resultados de Operación</t>
  </si>
  <si>
    <t>Información de Estaciones de Servicio de OXXO GAS</t>
  </si>
  <si>
    <t>Estaciones totales</t>
  </si>
  <si>
    <t>Estaciones nuevas:</t>
  </si>
  <si>
    <t xml:space="preserve">   </t>
  </si>
  <si>
    <t>Volumen (millones de litros) estaciones totales</t>
  </si>
  <si>
    <t xml:space="preserve">       Volumen (miles de litros)</t>
  </si>
  <si>
    <t xml:space="preserve">       Precio Promedio por Litro</t>
  </si>
  <si>
    <t>Mismas estaciones: (1)</t>
  </si>
  <si>
    <t>(1) Información promedio mensual por estación, considerando las estaciones con más de doce meses de operación.</t>
  </si>
  <si>
    <t>Coca-Cola FEMSA – Resultados de Operación</t>
  </si>
  <si>
    <t>Volumen de Ventas</t>
  </si>
  <si>
    <t>(Millones de cajas unidad)</t>
  </si>
  <si>
    <t>México y Centro América</t>
  </si>
  <si>
    <t>Sudamérica</t>
  </si>
  <si>
    <t>Brasil</t>
  </si>
  <si>
    <t xml:space="preserve">  FEMSA Información Macroeconómica</t>
  </si>
  <si>
    <t>Inflación</t>
  </si>
  <si>
    <t>Tipo de Cambio al Final del Periodo</t>
  </si>
  <si>
    <t>1T 2025</t>
  </si>
  <si>
    <r>
      <t xml:space="preserve">12M </t>
    </r>
    <r>
      <rPr>
        <b/>
        <vertAlign val="superscript"/>
        <sz val="8"/>
        <color rgb="FF000000"/>
        <rFont val="Open Sans"/>
        <family val="2"/>
      </rPr>
      <t>(1)</t>
    </r>
    <r>
      <rPr>
        <b/>
        <sz val="8"/>
        <color rgb="FF000000"/>
        <rFont val="Open Sans"/>
        <family val="2"/>
      </rPr>
      <t xml:space="preserve"> Mar-24</t>
    </r>
  </si>
  <si>
    <t>México</t>
  </si>
  <si>
    <t>Zona Euro</t>
  </si>
  <si>
    <t>(1) 12M = Últimos doce meses.</t>
  </si>
  <si>
    <t xml:space="preserve">Deuda Neta y EBITDA ex-KOF </t>
  </si>
  <si>
    <t>Cifras expresadas en millones de Dólares Americanos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</si>
</sst>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3" formatCode="_(* #,##0.00_);_(* \(#,##0.00\);_(* &quot;-&quot;??_);_(@_)"/>
    <numFmt numFmtId="164" formatCode="_(* #,##0_);_(* \(#,##0\);_(* &quot;-&quot;??_);_(@_)"/>
    <numFmt numFmtId="165" formatCode="_(* #,##0.0_);_(* \(#,##0.0\);_(* &quot;-&quot;??_);_(@_)"/>
    <numFmt numFmtId="166" formatCode="0.0%"/>
    <numFmt numFmtId="167" formatCode="0.0"/>
    <numFmt numFmtId="168" formatCode="0.0_);\(0.0\)"/>
    <numFmt numFmtId="169" formatCode="#,##0.0_);\(#,##0.0\)"/>
    <numFmt numFmtId="170" formatCode="#,##0.0;\-#,##0.0"/>
    <numFmt numFmtId="171" formatCode="_(* #,##0.0000_);_(* \(#,##0.0000\);_(* &quot;-&quot;??_);_(@_)"/>
    <numFmt numFmtId="172" formatCode="_(* #,##0.00\x_);_(* \(#,##0.00\);_(* &quot;-&quot;??_);_(@_)"/>
  </numFmts>
  <fonts count="48" x14ac:knownFonts="1">
    <font>
      <sz val="11"/>
      <color theme="1"/>
      <name val="Calibri"/>
      <family val="2"/>
      <scheme val="minor"/>
    </font>
    <font>
      <sz val="11"/>
      <color theme="1"/>
      <name val="Calibri"/>
      <family val="2"/>
      <scheme val="minor"/>
    </font>
    <font>
      <b/>
      <sz val="11"/>
      <color theme="1"/>
      <name val="Open Sans"/>
      <family val="2"/>
    </font>
    <font>
      <sz val="11"/>
      <color theme="1"/>
      <name val="Open Sans"/>
      <family val="2"/>
    </font>
    <font>
      <sz val="8"/>
      <color theme="1"/>
      <name val="Open Sans"/>
      <family val="2"/>
    </font>
    <font>
      <sz val="8"/>
      <color rgb="FF97999B"/>
      <name val="Open Sans"/>
      <family val="2"/>
    </font>
    <font>
      <sz val="7"/>
      <name val="Calibri"/>
      <family val="2"/>
      <scheme val="minor"/>
    </font>
    <font>
      <sz val="7"/>
      <color indexed="8"/>
      <name val="Calibri"/>
      <family val="2"/>
      <scheme val="minor"/>
    </font>
    <font>
      <sz val="8"/>
      <color rgb="FF000000"/>
      <name val="Open Sans"/>
      <family val="2"/>
    </font>
    <font>
      <vertAlign val="superscript"/>
      <sz val="8"/>
      <color theme="1"/>
      <name val="Open Sans"/>
      <family val="2"/>
    </font>
    <font>
      <b/>
      <sz val="8"/>
      <color rgb="FFFFFFFF"/>
      <name val="Open Sans"/>
      <family val="2"/>
    </font>
    <font>
      <b/>
      <sz val="8"/>
      <color theme="1"/>
      <name val="Open Sans"/>
      <family val="2"/>
    </font>
    <font>
      <sz val="8"/>
      <color rgb="FFFF0000"/>
      <name val="Open Sans"/>
      <family val="2"/>
    </font>
    <font>
      <sz val="8"/>
      <color rgb="FFE8E9EC"/>
      <name val="Open Sans"/>
      <family val="2"/>
    </font>
    <font>
      <b/>
      <sz val="8"/>
      <color theme="0"/>
      <name val="Open Sans"/>
      <family val="2"/>
    </font>
    <font>
      <b/>
      <sz val="8"/>
      <color rgb="FF000000"/>
      <name val="Open Sans"/>
      <family val="2"/>
    </font>
    <font>
      <sz val="8"/>
      <color rgb="FFFFFFFF"/>
      <name val="Open Sans"/>
      <family val="2"/>
    </font>
    <font>
      <b/>
      <vertAlign val="superscript"/>
      <sz val="8"/>
      <color rgb="FF000000"/>
      <name val="Open Sans"/>
      <family val="2"/>
    </font>
    <font>
      <b/>
      <sz val="8"/>
      <color rgb="FF862633"/>
      <name val="Open Sans"/>
      <family val="2"/>
    </font>
    <font>
      <sz val="8"/>
      <name val="Open Sans"/>
      <family val="2"/>
    </font>
    <font>
      <sz val="7"/>
      <color theme="1"/>
      <name val="Open Sans"/>
      <family val="2"/>
    </font>
    <font>
      <b/>
      <sz val="7"/>
      <color rgb="FF000000"/>
      <name val="Open Sans"/>
      <family val="2"/>
    </font>
    <font>
      <b/>
      <sz val="20"/>
      <color rgb="FF000000"/>
      <name val="Open Sans"/>
      <family val="2"/>
    </font>
    <font>
      <sz val="20"/>
      <color theme="1"/>
      <name val="Open Sans"/>
      <family val="2"/>
    </font>
    <font>
      <sz val="12"/>
      <color theme="1"/>
      <name val="Open Sans"/>
      <family val="2"/>
    </font>
    <font>
      <sz val="18"/>
      <color rgb="FF97999B"/>
      <name val="Open Sans"/>
      <family val="2"/>
    </font>
    <font>
      <i/>
      <sz val="16"/>
      <color theme="1"/>
      <name val="Open Sans"/>
      <family val="2"/>
    </font>
    <font>
      <b/>
      <i/>
      <sz val="16"/>
      <color theme="1"/>
      <name val="Open Sans"/>
      <family val="2"/>
    </font>
    <font>
      <b/>
      <i/>
      <sz val="16"/>
      <color theme="0"/>
      <name val="Open Sans"/>
      <family val="2"/>
    </font>
    <font>
      <sz val="16"/>
      <color theme="1"/>
      <name val="Open Sans"/>
      <family val="2"/>
    </font>
    <font>
      <b/>
      <sz val="16"/>
      <color theme="1"/>
      <name val="Open Sans"/>
      <family val="2"/>
    </font>
    <font>
      <b/>
      <vertAlign val="superscript"/>
      <sz val="16"/>
      <color theme="1"/>
      <name val="Open Sans"/>
      <family val="2"/>
    </font>
    <font>
      <vertAlign val="superscript"/>
      <sz val="16"/>
      <color theme="1"/>
      <name val="Open Sans"/>
      <family val="2"/>
    </font>
    <font>
      <sz val="12"/>
      <color theme="0"/>
      <name val="Open Sans"/>
      <family val="2"/>
    </font>
    <font>
      <i/>
      <sz val="12"/>
      <color theme="1"/>
      <name val="Open Sans"/>
      <family val="2"/>
    </font>
    <font>
      <sz val="12"/>
      <color rgb="FF000000"/>
      <name val="Open Sans"/>
      <family val="2"/>
    </font>
    <font>
      <i/>
      <sz val="8"/>
      <color theme="1"/>
      <name val="Open Sans"/>
      <family val="2"/>
    </font>
    <font>
      <i/>
      <sz val="8"/>
      <color theme="0"/>
      <name val="Open Sans"/>
      <family val="2"/>
    </font>
    <font>
      <b/>
      <sz val="11"/>
      <color theme="0"/>
      <name val="Open Sans"/>
      <family val="2"/>
    </font>
    <font>
      <i/>
      <sz val="20"/>
      <color theme="0"/>
      <name val="Open Sans"/>
      <family val="2"/>
    </font>
    <font>
      <b/>
      <sz val="12"/>
      <color theme="1"/>
      <name val="Open Sans"/>
      <family val="2"/>
    </font>
    <font>
      <b/>
      <sz val="7"/>
      <color theme="1"/>
      <name val="Open Sans"/>
      <family val="2"/>
    </font>
    <font>
      <sz val="7"/>
      <color rgb="FFFFFFFF"/>
      <name val="Open Sans"/>
      <family val="2"/>
    </font>
    <font>
      <sz val="10"/>
      <name val="Arial"/>
      <family val="2"/>
    </font>
    <font>
      <b/>
      <sz val="8"/>
      <name val="Open Sans"/>
      <family val="2"/>
    </font>
    <font>
      <sz val="10"/>
      <name val="Calibri"/>
      <family val="2"/>
      <scheme val="minor"/>
    </font>
    <font>
      <vertAlign val="superscript"/>
      <sz val="6"/>
      <color theme="1"/>
      <name val="Open Sans"/>
      <family val="2"/>
    </font>
    <font>
      <vertAlign val="superscript"/>
      <sz val="8"/>
      <name val="Open Sans"/>
      <family val="2"/>
    </font>
  </fonts>
  <fills count="13">
    <fill>
      <patternFill patternType="none"/>
    </fill>
    <fill>
      <patternFill patternType="gray125"/>
    </fill>
    <fill>
      <patternFill patternType="solid">
        <fgColor rgb="FF862633"/>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FFB500"/>
        <bgColor indexed="64"/>
      </patternFill>
    </fill>
    <fill>
      <patternFill patternType="solid">
        <fgColor rgb="FF1B70B5"/>
        <bgColor indexed="64"/>
      </patternFill>
    </fill>
    <fill>
      <patternFill patternType="solid">
        <fgColor rgb="FFF58220"/>
        <bgColor indexed="64"/>
      </patternFill>
    </fill>
    <fill>
      <patternFill patternType="solid">
        <fgColor rgb="FFEB262C"/>
        <bgColor indexed="64"/>
      </patternFill>
    </fill>
    <fill>
      <patternFill patternType="solid">
        <fgColor theme="0" tint="-0.14999847407452621"/>
        <bgColor indexed="64"/>
      </patternFill>
    </fill>
  </fills>
  <borders count="29">
    <border>
      <left/>
      <right/>
      <top/>
      <bottom/>
      <diagonal/>
    </border>
    <border>
      <left/>
      <right/>
      <top/>
      <bottom style="medium">
        <color rgb="FF862633"/>
      </bottom>
      <diagonal/>
    </border>
    <border>
      <left/>
      <right/>
      <top/>
      <bottom style="medium">
        <color rgb="FF850026"/>
      </bottom>
      <diagonal/>
    </border>
    <border>
      <left/>
      <right/>
      <top style="medium">
        <color rgb="FF862633"/>
      </top>
      <bottom/>
      <diagonal/>
    </border>
    <border>
      <left/>
      <right/>
      <top/>
      <bottom style="thin">
        <color rgb="FF97999B"/>
      </bottom>
      <diagonal/>
    </border>
    <border>
      <left/>
      <right/>
      <top style="thin">
        <color rgb="FF97999B"/>
      </top>
      <bottom style="thin">
        <color rgb="FF97999B"/>
      </bottom>
      <diagonal/>
    </border>
    <border>
      <left/>
      <right/>
      <top style="thin">
        <color rgb="FF97999B"/>
      </top>
      <bottom/>
      <diagonal/>
    </border>
    <border>
      <left/>
      <right/>
      <top style="medium">
        <color rgb="FF862633"/>
      </top>
      <bottom style="thin">
        <color rgb="FF97999B"/>
      </bottom>
      <diagonal/>
    </border>
    <border>
      <left/>
      <right/>
      <top/>
      <bottom style="dashed">
        <color rgb="FF97999B"/>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style="thin">
        <color theme="0" tint="-0.34998626667073579"/>
      </top>
      <bottom style="medium">
        <color rgb="FF862633"/>
      </bottom>
      <diagonal/>
    </border>
    <border>
      <left/>
      <right/>
      <top/>
      <bottom style="thin">
        <color theme="0" tint="-0.34998626667073579"/>
      </bottom>
      <diagonal/>
    </border>
    <border>
      <left/>
      <right/>
      <top/>
      <bottom style="medium">
        <color rgb="FFFFB500"/>
      </bottom>
      <diagonal/>
    </border>
    <border>
      <left/>
      <right/>
      <top style="thin">
        <color rgb="FF97999B"/>
      </top>
      <bottom style="medium">
        <color rgb="FFFFB500"/>
      </bottom>
      <diagonal/>
    </border>
    <border>
      <left/>
      <right/>
      <top/>
      <bottom style="medium">
        <color rgb="FF0070C0"/>
      </bottom>
      <diagonal/>
    </border>
    <border>
      <left/>
      <right/>
      <top style="thin">
        <color rgb="FF97999B"/>
      </top>
      <bottom style="medium">
        <color rgb="FF0070C0"/>
      </bottom>
      <diagonal/>
    </border>
    <border>
      <left/>
      <right/>
      <top/>
      <bottom style="medium">
        <color rgb="FFF58220"/>
      </bottom>
      <diagonal/>
    </border>
    <border>
      <left/>
      <right/>
      <top style="thin">
        <color rgb="FF97999B"/>
      </top>
      <bottom style="medium">
        <color rgb="FFF58220"/>
      </bottom>
      <diagonal/>
    </border>
    <border>
      <left/>
      <right/>
      <top/>
      <bottom style="medium">
        <color rgb="FFEB262C"/>
      </bottom>
      <diagonal/>
    </border>
    <border>
      <left/>
      <right/>
      <top style="thin">
        <color rgb="FF97999B"/>
      </top>
      <bottom style="medium">
        <color rgb="FFEB262C"/>
      </bottom>
      <diagonal/>
    </border>
    <border>
      <left/>
      <right/>
      <top/>
      <bottom style="medium">
        <color rgb="FF97999B"/>
      </bottom>
      <diagonal/>
    </border>
    <border>
      <left/>
      <right/>
      <top/>
      <bottom style="thin">
        <color theme="0"/>
      </bottom>
      <diagonal/>
    </border>
    <border>
      <left/>
      <right/>
      <top style="medium">
        <color rgb="FF97999B"/>
      </top>
      <bottom style="medium">
        <color indexed="64"/>
      </bottom>
      <diagonal/>
    </border>
    <border>
      <left/>
      <right/>
      <top style="thin">
        <color rgb="FF97999B"/>
      </top>
      <bottom style="medium">
        <color rgb="FFFFC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3" fillId="0" borderId="0"/>
  </cellStyleXfs>
  <cellXfs count="266">
    <xf numFmtId="0" fontId="0" fillId="0" borderId="0" xfId="0"/>
    <xf numFmtId="0" fontId="3" fillId="0" borderId="0" xfId="0" applyFont="1"/>
    <xf numFmtId="0" fontId="3" fillId="2" borderId="0" xfId="0" applyFont="1" applyFill="1" applyAlignment="1">
      <alignment horizontal="center"/>
    </xf>
    <xf numFmtId="0" fontId="2" fillId="0" borderId="0" xfId="0" applyFont="1" applyAlignment="1">
      <alignment vertical="center"/>
    </xf>
    <xf numFmtId="0" fontId="2" fillId="0" borderId="0" xfId="0" applyFont="1"/>
    <xf numFmtId="0" fontId="5" fillId="0" borderId="0" xfId="0" applyFont="1" applyAlignment="1">
      <alignment vertical="top"/>
    </xf>
    <xf numFmtId="165" fontId="7" fillId="3" borderId="0" xfId="1" applyNumberFormat="1" applyFont="1" applyFill="1" applyAlignment="1">
      <alignment horizontal="right" vertical="center" wrapText="1" shrinkToFit="1"/>
    </xf>
    <xf numFmtId="0" fontId="6" fillId="4" borderId="0" xfId="0" applyFont="1" applyFill="1" applyAlignment="1">
      <alignment horizontal="right" vertical="center" wrapText="1" shrinkToFit="1"/>
    </xf>
    <xf numFmtId="0" fontId="6" fillId="3" borderId="0" xfId="0" applyFont="1" applyFill="1" applyAlignment="1">
      <alignment horizontal="right" vertical="center" wrapText="1" shrinkToFit="1"/>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0" fillId="2" borderId="1" xfId="0" applyFont="1" applyFill="1" applyBorder="1" applyAlignment="1">
      <alignment vertical="center" wrapText="1"/>
    </xf>
    <xf numFmtId="0" fontId="11" fillId="0" borderId="0" xfId="0" applyFont="1" applyAlignment="1">
      <alignment horizontal="right" vertical="center" wrapText="1"/>
    </xf>
    <xf numFmtId="0" fontId="4" fillId="0" borderId="0" xfId="0" applyFont="1" applyAlignment="1">
      <alignment horizontal="right" vertical="center" wrapText="1"/>
    </xf>
    <xf numFmtId="0" fontId="4" fillId="0" borderId="1" xfId="0" applyFont="1" applyBorder="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5" borderId="5" xfId="0" applyFont="1" applyFill="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0" fontId="14" fillId="2" borderId="1" xfId="0" applyFont="1" applyFill="1" applyBorder="1" applyAlignment="1">
      <alignment vertical="center" wrapText="1"/>
    </xf>
    <xf numFmtId="0" fontId="7" fillId="3" borderId="0" xfId="0" applyFont="1" applyFill="1" applyAlignment="1">
      <alignment vertical="center" wrapText="1"/>
    </xf>
    <xf numFmtId="0" fontId="8" fillId="0" borderId="0" xfId="0" applyFont="1" applyAlignment="1">
      <alignment horizontal="right" vertical="center" wrapText="1"/>
    </xf>
    <xf numFmtId="168" fontId="4" fillId="0" borderId="4" xfId="0" applyNumberFormat="1" applyFont="1" applyBorder="1" applyAlignment="1">
      <alignment horizontal="right" vertical="center" wrapText="1"/>
    </xf>
    <xf numFmtId="168" fontId="4" fillId="0" borderId="0" xfId="0" applyNumberFormat="1" applyFont="1" applyAlignment="1">
      <alignment horizontal="right" vertical="center" wrapText="1"/>
    </xf>
    <xf numFmtId="37" fontId="4" fillId="0" borderId="4" xfId="0" applyNumberFormat="1" applyFont="1" applyBorder="1" applyAlignment="1">
      <alignment horizontal="right" vertical="center" wrapText="1"/>
    </xf>
    <xf numFmtId="37" fontId="4" fillId="0" borderId="0" xfId="0" applyNumberFormat="1" applyFont="1" applyAlignment="1">
      <alignment horizontal="right" vertical="center" wrapText="1"/>
    </xf>
    <xf numFmtId="37" fontId="4" fillId="0" borderId="1" xfId="0" applyNumberFormat="1" applyFont="1" applyBorder="1" applyAlignment="1">
      <alignment horizontal="right" vertical="center" wrapText="1"/>
    </xf>
    <xf numFmtId="37" fontId="4" fillId="0" borderId="4" xfId="0" applyNumberFormat="1" applyFont="1" applyBorder="1" applyAlignment="1">
      <alignment horizontal="right" vertical="center"/>
    </xf>
    <xf numFmtId="37" fontId="4" fillId="0" borderId="0" xfId="0" applyNumberFormat="1" applyFont="1" applyAlignment="1">
      <alignment horizontal="right" vertical="center"/>
    </xf>
    <xf numFmtId="37" fontId="4" fillId="5" borderId="5" xfId="0" applyNumberFormat="1" applyFont="1" applyFill="1" applyBorder="1" applyAlignment="1">
      <alignment horizontal="right" vertical="center"/>
    </xf>
    <xf numFmtId="0" fontId="10" fillId="0" borderId="0" xfId="0" applyFont="1" applyAlignment="1">
      <alignment vertical="center" wrapText="1"/>
    </xf>
    <xf numFmtId="166" fontId="4" fillId="0" borderId="0" xfId="0" applyNumberFormat="1" applyFont="1" applyAlignment="1">
      <alignment horizontal="right" vertical="center" wrapText="1"/>
    </xf>
    <xf numFmtId="166" fontId="4" fillId="0" borderId="1" xfId="0" applyNumberFormat="1" applyFont="1" applyBorder="1" applyAlignment="1">
      <alignment horizontal="right" vertical="center" wrapText="1"/>
    </xf>
    <xf numFmtId="0" fontId="11" fillId="0" borderId="0" xfId="0" applyFont="1" applyAlignment="1">
      <alignment vertical="center" wrapText="1"/>
    </xf>
    <xf numFmtId="0" fontId="16" fillId="0" borderId="0" xfId="0" applyFont="1" applyAlignment="1">
      <alignment horizontal="right" vertical="center" wrapText="1"/>
    </xf>
    <xf numFmtId="0" fontId="8" fillId="5" borderId="5" xfId="0" applyFont="1" applyFill="1" applyBorder="1" applyAlignment="1">
      <alignment vertical="center" wrapText="1"/>
    </xf>
    <xf numFmtId="0" fontId="8" fillId="5" borderId="4" xfId="0" applyFont="1" applyFill="1" applyBorder="1" applyAlignment="1">
      <alignment vertical="center" wrapText="1"/>
    </xf>
    <xf numFmtId="0" fontId="16" fillId="0" borderId="4" xfId="0" applyFont="1" applyBorder="1" applyAlignment="1">
      <alignment horizontal="right" vertical="center" wrapText="1"/>
    </xf>
    <xf numFmtId="37" fontId="8" fillId="5" borderId="5" xfId="0" applyNumberFormat="1" applyFont="1" applyFill="1" applyBorder="1" applyAlignment="1">
      <alignment horizontal="right" vertical="center" wrapText="1"/>
    </xf>
    <xf numFmtId="37" fontId="8" fillId="5" borderId="4" xfId="0" applyNumberFormat="1" applyFont="1" applyFill="1" applyBorder="1" applyAlignment="1">
      <alignment horizontal="right" vertical="center" wrapText="1"/>
    </xf>
    <xf numFmtId="37" fontId="16" fillId="0" borderId="0" xfId="0" applyNumberFormat="1" applyFont="1" applyAlignment="1">
      <alignment horizontal="right" vertical="center" wrapText="1"/>
    </xf>
    <xf numFmtId="37" fontId="8" fillId="0" borderId="0" xfId="0" applyNumberFormat="1" applyFont="1" applyAlignment="1">
      <alignment horizontal="right" vertical="center" wrapText="1"/>
    </xf>
    <xf numFmtId="37" fontId="11" fillId="0" borderId="0" xfId="0" applyNumberFormat="1" applyFont="1" applyAlignment="1">
      <alignment horizontal="right" vertical="center" wrapText="1"/>
    </xf>
    <xf numFmtId="168" fontId="8" fillId="5" borderId="5" xfId="0" applyNumberFormat="1" applyFont="1" applyFill="1" applyBorder="1" applyAlignment="1">
      <alignment horizontal="right" vertical="center" wrapText="1"/>
    </xf>
    <xf numFmtId="168" fontId="8" fillId="5" borderId="4" xfId="0" applyNumberFormat="1" applyFont="1" applyFill="1" applyBorder="1" applyAlignment="1">
      <alignment horizontal="right" vertical="center" wrapText="1"/>
    </xf>
    <xf numFmtId="168" fontId="16" fillId="0" borderId="0" xfId="0" applyNumberFormat="1" applyFont="1" applyAlignment="1">
      <alignment horizontal="right" vertical="center" wrapText="1"/>
    </xf>
    <xf numFmtId="0" fontId="11" fillId="0" borderId="4" xfId="0" applyFont="1" applyBorder="1" applyAlignment="1">
      <alignment vertical="center" wrapText="1"/>
    </xf>
    <xf numFmtId="37" fontId="11" fillId="0" borderId="4" xfId="0" applyNumberFormat="1" applyFont="1" applyBorder="1" applyAlignment="1">
      <alignment horizontal="right" vertical="center" wrapText="1"/>
    </xf>
    <xf numFmtId="0" fontId="11" fillId="0" borderId="4" xfId="0" applyFont="1" applyBorder="1" applyAlignment="1">
      <alignment horizontal="right" vertical="center" wrapText="1"/>
    </xf>
    <xf numFmtId="164" fontId="4"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4"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8" fillId="5" borderId="5" xfId="0" applyNumberFormat="1" applyFont="1" applyFill="1" applyBorder="1" applyAlignment="1">
      <alignment horizontal="right" vertical="center" wrapText="1"/>
    </xf>
    <xf numFmtId="165" fontId="8" fillId="5" borderId="5" xfId="0" applyNumberFormat="1" applyFont="1" applyFill="1" applyBorder="1" applyAlignment="1">
      <alignment horizontal="right" vertical="center" wrapText="1"/>
    </xf>
    <xf numFmtId="164" fontId="8" fillId="5" borderId="4" xfId="0" applyNumberFormat="1" applyFont="1" applyFill="1" applyBorder="1" applyAlignment="1">
      <alignment horizontal="right" vertical="center" wrapText="1"/>
    </xf>
    <xf numFmtId="165" fontId="8" fillId="5" borderId="4" xfId="0" applyNumberFormat="1" applyFont="1" applyFill="1" applyBorder="1" applyAlignment="1">
      <alignment horizontal="right" vertical="center" wrapText="1"/>
    </xf>
    <xf numFmtId="164" fontId="16" fillId="0" borderId="0" xfId="0" applyNumberFormat="1" applyFont="1" applyAlignment="1">
      <alignment horizontal="right" vertical="center" wrapText="1"/>
    </xf>
    <xf numFmtId="166" fontId="16" fillId="0" borderId="0" xfId="0" applyNumberFormat="1" applyFont="1" applyAlignment="1">
      <alignment horizontal="right" vertical="center" wrapText="1"/>
    </xf>
    <xf numFmtId="165" fontId="16" fillId="0" borderId="0" xfId="0" applyNumberFormat="1" applyFont="1" applyAlignment="1">
      <alignment horizontal="right" vertical="center" wrapText="1"/>
    </xf>
    <xf numFmtId="164" fontId="8" fillId="0" borderId="0" xfId="0" applyNumberFormat="1" applyFont="1" applyAlignment="1">
      <alignment horizontal="right" vertical="center" wrapText="1"/>
    </xf>
    <xf numFmtId="167" fontId="16" fillId="0" borderId="0" xfId="0" applyNumberFormat="1" applyFont="1" applyAlignment="1">
      <alignment horizontal="right" vertical="center" wrapText="1"/>
    </xf>
    <xf numFmtId="43" fontId="4"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9" fontId="4" fillId="0" borderId="4" xfId="0" applyNumberFormat="1" applyFont="1" applyBorder="1" applyAlignment="1">
      <alignment horizontal="right" vertical="center" wrapText="1"/>
    </xf>
    <xf numFmtId="0" fontId="11" fillId="0" borderId="8" xfId="0" applyFont="1" applyBorder="1" applyAlignment="1">
      <alignment vertical="center" wrapText="1"/>
    </xf>
    <xf numFmtId="0" fontId="11" fillId="0" borderId="8" xfId="0" applyFont="1" applyBorder="1" applyAlignment="1">
      <alignment horizontal="right" vertical="center" wrapText="1"/>
    </xf>
    <xf numFmtId="0" fontId="4" fillId="0" borderId="8" xfId="0" applyFont="1" applyBorder="1" applyAlignment="1">
      <alignment horizontal="right" vertical="center" wrapText="1"/>
    </xf>
    <xf numFmtId="165" fontId="8" fillId="0" borderId="0" xfId="0" applyNumberFormat="1" applyFont="1" applyAlignment="1">
      <alignment horizontal="right" vertical="center" wrapText="1"/>
    </xf>
    <xf numFmtId="0" fontId="4" fillId="0" borderId="0" xfId="0" applyFont="1" applyAlignment="1">
      <alignment horizontal="center" vertical="center" wrapText="1"/>
    </xf>
    <xf numFmtId="0" fontId="10" fillId="2" borderId="0" xfId="0" applyFont="1" applyFill="1"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8" fillId="0" borderId="1" xfId="0" applyFont="1" applyBorder="1" applyAlignment="1">
      <alignment horizontal="right" vertical="center" wrapText="1"/>
    </xf>
    <xf numFmtId="10" fontId="8" fillId="0" borderId="0" xfId="0" applyNumberFormat="1" applyFont="1" applyAlignment="1">
      <alignment horizontal="right" vertical="center" wrapText="1"/>
    </xf>
    <xf numFmtId="10" fontId="8"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15" fillId="0" borderId="4" xfId="0" applyFont="1" applyBorder="1" applyAlignment="1">
      <alignment horizontal="center" vertical="center" wrapText="1"/>
    </xf>
    <xf numFmtId="167" fontId="4" fillId="0" borderId="4" xfId="0" applyNumberFormat="1" applyFont="1" applyBorder="1" applyAlignment="1">
      <alignment horizontal="right" vertical="center"/>
    </xf>
    <xf numFmtId="167" fontId="4" fillId="0" borderId="0" xfId="0" applyNumberFormat="1" applyFont="1" applyAlignment="1">
      <alignment horizontal="right" vertical="center"/>
    </xf>
    <xf numFmtId="167" fontId="4" fillId="5" borderId="5" xfId="0" applyNumberFormat="1" applyFont="1" applyFill="1" applyBorder="1" applyAlignment="1">
      <alignment horizontal="right" vertical="center"/>
    </xf>
    <xf numFmtId="167" fontId="4" fillId="0" borderId="1" xfId="0" applyNumberFormat="1" applyFont="1" applyBorder="1" applyAlignment="1">
      <alignment horizontal="right" vertical="center" wrapText="1"/>
    </xf>
    <xf numFmtId="0" fontId="4" fillId="0" borderId="7" xfId="0" applyFont="1" applyBorder="1" applyAlignment="1">
      <alignment horizontal="right" vertical="center" wrapText="1"/>
    </xf>
    <xf numFmtId="167" fontId="4" fillId="0" borderId="4" xfId="0" applyNumberFormat="1" applyFont="1" applyBorder="1" applyAlignment="1">
      <alignment horizontal="right" vertical="center" wrapText="1"/>
    </xf>
    <xf numFmtId="167" fontId="8" fillId="5" borderId="5" xfId="0" applyNumberFormat="1" applyFont="1" applyFill="1" applyBorder="1" applyAlignment="1">
      <alignment horizontal="right" vertical="center" wrapText="1"/>
    </xf>
    <xf numFmtId="167" fontId="8" fillId="5" borderId="4" xfId="0" applyNumberFormat="1" applyFont="1" applyFill="1" applyBorder="1" applyAlignment="1">
      <alignment horizontal="right" vertical="center" wrapText="1"/>
    </xf>
    <xf numFmtId="164" fontId="4" fillId="0" borderId="3" xfId="0" applyNumberFormat="1" applyFont="1" applyBorder="1" applyAlignment="1">
      <alignment horizontal="right" vertical="center" wrapText="1"/>
    </xf>
    <xf numFmtId="165" fontId="4" fillId="0" borderId="3" xfId="0" applyNumberFormat="1" applyFont="1" applyBorder="1" applyAlignment="1">
      <alignment horizontal="right" vertical="center" wrapText="1"/>
    </xf>
    <xf numFmtId="164" fontId="3" fillId="0" borderId="0" xfId="0" applyNumberFormat="1" applyFont="1"/>
    <xf numFmtId="164" fontId="4" fillId="5"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4" fontId="4"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4" fontId="4" fillId="0" borderId="6" xfId="0" applyNumberFormat="1" applyFont="1" applyBorder="1" applyAlignment="1">
      <alignment horizontal="right" vertical="center" wrapText="1"/>
    </xf>
    <xf numFmtId="43" fontId="4" fillId="0" borderId="6" xfId="0" applyNumberFormat="1" applyFont="1" applyBorder="1" applyAlignment="1">
      <alignment horizontal="right" vertical="center" wrapText="1"/>
    </xf>
    <xf numFmtId="165" fontId="4" fillId="0" borderId="6" xfId="0" applyNumberFormat="1" applyFont="1" applyBorder="1" applyAlignment="1">
      <alignment horizontal="right" vertical="center" wrapText="1"/>
    </xf>
    <xf numFmtId="164" fontId="12" fillId="0" borderId="0" xfId="0" applyNumberFormat="1" applyFont="1" applyAlignment="1">
      <alignment horizontal="right" vertical="center" wrapText="1"/>
    </xf>
    <xf numFmtId="166" fontId="13" fillId="5" borderId="5"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4" fontId="11" fillId="0" borderId="1" xfId="0" applyNumberFormat="1" applyFont="1" applyBorder="1" applyAlignment="1">
      <alignment horizontal="right" vertical="center" wrapText="1"/>
    </xf>
    <xf numFmtId="9" fontId="13" fillId="0" borderId="0" xfId="0" applyNumberFormat="1" applyFont="1" applyAlignment="1">
      <alignment horizontal="right" vertical="center" wrapText="1"/>
    </xf>
    <xf numFmtId="166" fontId="13" fillId="0" borderId="0" xfId="0" applyNumberFormat="1" applyFont="1" applyAlignment="1">
      <alignment horizontal="right" vertical="center" wrapText="1"/>
    </xf>
    <xf numFmtId="165" fontId="4" fillId="0" borderId="0" xfId="1" applyNumberFormat="1" applyFont="1" applyAlignment="1">
      <alignment horizontal="right" vertical="center" wrapText="1"/>
    </xf>
    <xf numFmtId="43" fontId="8" fillId="0" borderId="0" xfId="1" applyFont="1" applyAlignment="1">
      <alignment horizontal="right" vertical="center" wrapText="1"/>
    </xf>
    <xf numFmtId="43" fontId="8" fillId="0" borderId="2" xfId="1" applyFont="1" applyBorder="1" applyAlignment="1">
      <alignment horizontal="right" vertical="center" wrapText="1"/>
    </xf>
    <xf numFmtId="171" fontId="8" fillId="0" borderId="0" xfId="1" applyNumberFormat="1" applyFont="1" applyAlignment="1">
      <alignment horizontal="right" vertical="center" wrapText="1"/>
    </xf>
    <xf numFmtId="171" fontId="8" fillId="0" borderId="2" xfId="1" applyNumberFormat="1" applyFont="1" applyBorder="1" applyAlignment="1">
      <alignment horizontal="right" vertical="center" wrapText="1"/>
    </xf>
    <xf numFmtId="166" fontId="11" fillId="0" borderId="1" xfId="0" applyNumberFormat="1" applyFont="1" applyBorder="1" applyAlignment="1">
      <alignment horizontal="right" vertical="center" wrapText="1"/>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164" fontId="24" fillId="0" borderId="0" xfId="1" applyNumberFormat="1" applyFont="1" applyAlignment="1">
      <alignment vertical="center"/>
    </xf>
    <xf numFmtId="164" fontId="28" fillId="0" borderId="0" xfId="1" applyNumberFormat="1" applyFont="1" applyFill="1" applyBorder="1" applyAlignment="1">
      <alignment horizontal="center" vertical="center" wrapText="1"/>
    </xf>
    <xf numFmtId="164" fontId="28" fillId="0" borderId="0" xfId="1" applyNumberFormat="1" applyFont="1" applyFill="1" applyBorder="1" applyAlignment="1">
      <alignment vertical="center"/>
    </xf>
    <xf numFmtId="0" fontId="29" fillId="0" borderId="0" xfId="0" applyFont="1" applyAlignment="1">
      <alignment vertical="center"/>
    </xf>
    <xf numFmtId="164" fontId="30" fillId="0" borderId="12" xfId="1" applyNumberFormat="1" applyFont="1" applyBorder="1" applyAlignment="1">
      <alignment horizontal="center" vertical="center" wrapText="1"/>
    </xf>
    <xf numFmtId="0" fontId="30" fillId="0" borderId="12" xfId="0" applyFont="1" applyBorder="1" applyAlignment="1">
      <alignment horizontal="center" vertical="center"/>
    </xf>
    <xf numFmtId="0" fontId="30" fillId="0" borderId="12" xfId="0" applyFont="1" applyBorder="1" applyAlignment="1">
      <alignment horizontal="center" vertical="center" wrapText="1"/>
    </xf>
    <xf numFmtId="164" fontId="30" fillId="0" borderId="0" xfId="1" applyNumberFormat="1" applyFont="1" applyBorder="1" applyAlignment="1">
      <alignment horizontal="center" vertical="center"/>
    </xf>
    <xf numFmtId="0" fontId="30" fillId="0" borderId="0" xfId="0" applyFont="1" applyAlignment="1">
      <alignment horizontal="center" vertical="center"/>
    </xf>
    <xf numFmtId="0" fontId="29" fillId="0" borderId="13" xfId="0" applyFont="1" applyBorder="1" applyAlignment="1">
      <alignment vertical="center"/>
    </xf>
    <xf numFmtId="0" fontId="29" fillId="0" borderId="14" xfId="0" applyFont="1" applyBorder="1" applyAlignment="1">
      <alignment vertical="center"/>
    </xf>
    <xf numFmtId="0" fontId="30" fillId="7" borderId="14" xfId="0" applyFont="1" applyFill="1" applyBorder="1" applyAlignment="1">
      <alignment vertical="center"/>
    </xf>
    <xf numFmtId="0" fontId="33" fillId="0" borderId="0" xfId="0" applyFont="1" applyAlignment="1">
      <alignment vertical="center"/>
    </xf>
    <xf numFmtId="9" fontId="24" fillId="0" borderId="0" xfId="2" applyFont="1" applyAlignment="1">
      <alignment vertical="center"/>
    </xf>
    <xf numFmtId="164" fontId="33" fillId="0" borderId="0" xfId="0" applyNumberFormat="1" applyFont="1" applyAlignment="1">
      <alignment vertical="center"/>
    </xf>
    <xf numFmtId="0" fontId="30" fillId="4" borderId="0" xfId="0" applyFont="1" applyFill="1" applyAlignment="1">
      <alignment vertical="center"/>
    </xf>
    <xf numFmtId="167" fontId="33" fillId="0" borderId="0" xfId="0" applyNumberFormat="1" applyFont="1" applyAlignment="1">
      <alignment vertical="center"/>
    </xf>
    <xf numFmtId="0" fontId="34" fillId="0" borderId="0" xfId="0" applyFont="1" applyAlignment="1">
      <alignment vertical="center"/>
    </xf>
    <xf numFmtId="164" fontId="34" fillId="0" borderId="0" xfId="1" applyNumberFormat="1" applyFont="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xf numFmtId="164" fontId="33" fillId="0" borderId="0" xfId="1" applyNumberFormat="1" applyFont="1" applyAlignment="1">
      <alignment vertical="center"/>
    </xf>
    <xf numFmtId="165" fontId="33" fillId="0" borderId="0" xfId="1" applyNumberFormat="1" applyFont="1" applyAlignment="1">
      <alignment vertical="center"/>
    </xf>
    <xf numFmtId="5" fontId="33" fillId="0" borderId="0" xfId="0" applyNumberFormat="1" applyFont="1" applyAlignment="1">
      <alignment vertical="center"/>
    </xf>
    <xf numFmtId="172" fontId="39" fillId="0" borderId="0" xfId="1" applyNumberFormat="1" applyFont="1" applyAlignment="1">
      <alignment vertical="center"/>
    </xf>
    <xf numFmtId="43" fontId="33" fillId="0" borderId="0" xfId="0" applyNumberFormat="1" applyFont="1" applyAlignment="1">
      <alignment vertical="center"/>
    </xf>
    <xf numFmtId="0" fontId="40" fillId="0" borderId="0" xfId="0" applyFont="1" applyAlignment="1">
      <alignment horizontal="center" vertical="center"/>
    </xf>
    <xf numFmtId="164" fontId="24" fillId="0" borderId="0" xfId="0" applyNumberFormat="1" applyFont="1" applyAlignment="1">
      <alignment vertical="center"/>
    </xf>
    <xf numFmtId="164" fontId="3" fillId="0" borderId="3" xfId="0" applyNumberFormat="1" applyFont="1" applyBorder="1"/>
    <xf numFmtId="164" fontId="29" fillId="0" borderId="13" xfId="1" applyNumberFormat="1" applyFont="1" applyBorder="1" applyAlignment="1">
      <alignment horizontal="right" vertical="center" indent="2"/>
    </xf>
    <xf numFmtId="43" fontId="29" fillId="0" borderId="13" xfId="1" applyFont="1" applyBorder="1" applyAlignment="1">
      <alignment horizontal="right" vertical="center" indent="2"/>
    </xf>
    <xf numFmtId="164" fontId="29" fillId="0" borderId="14" xfId="1" applyNumberFormat="1" applyFont="1" applyBorder="1" applyAlignment="1">
      <alignment horizontal="right" vertical="center" indent="2"/>
    </xf>
    <xf numFmtId="164" fontId="30" fillId="7" borderId="14" xfId="1" applyNumberFormat="1" applyFont="1" applyFill="1" applyBorder="1" applyAlignment="1">
      <alignment horizontal="right" vertical="center" indent="2"/>
    </xf>
    <xf numFmtId="164" fontId="30" fillId="4" borderId="0" xfId="1" applyNumberFormat="1" applyFont="1" applyFill="1" applyBorder="1" applyAlignment="1">
      <alignment horizontal="right" vertical="center" indent="2"/>
    </xf>
    <xf numFmtId="164" fontId="29" fillId="4" borderId="0" xfId="1" applyNumberFormat="1" applyFont="1" applyFill="1" applyBorder="1" applyAlignment="1">
      <alignment horizontal="right" vertical="center" indent="2"/>
    </xf>
    <xf numFmtId="0" fontId="4" fillId="0" borderId="16" xfId="0" applyFont="1" applyBorder="1" applyAlignment="1">
      <alignment vertical="center" wrapText="1"/>
    </xf>
    <xf numFmtId="0" fontId="11" fillId="0" borderId="15" xfId="0" applyFont="1" applyBorder="1" applyAlignment="1">
      <alignment vertical="center" wrapText="1"/>
    </xf>
    <xf numFmtId="0" fontId="4" fillId="5" borderId="7" xfId="0" applyFont="1" applyFill="1" applyBorder="1" applyAlignment="1">
      <alignment vertical="center" wrapText="1"/>
    </xf>
    <xf numFmtId="37" fontId="4" fillId="5" borderId="4" xfId="0" applyNumberFormat="1" applyFont="1" applyFill="1" applyBorder="1" applyAlignment="1">
      <alignment horizontal="right" vertical="center"/>
    </xf>
    <xf numFmtId="0" fontId="4" fillId="5" borderId="4" xfId="0" applyFont="1" applyFill="1" applyBorder="1" applyAlignment="1">
      <alignment horizontal="right" vertical="center"/>
    </xf>
    <xf numFmtId="167" fontId="4" fillId="5" borderId="4" xfId="0" applyNumberFormat="1" applyFont="1" applyFill="1" applyBorder="1" applyAlignment="1">
      <alignment horizontal="right" vertical="center"/>
    </xf>
    <xf numFmtId="165" fontId="4" fillId="5" borderId="4" xfId="1" applyNumberFormat="1" applyFont="1" applyFill="1" applyBorder="1" applyAlignment="1">
      <alignment horizontal="right" vertical="center"/>
    </xf>
    <xf numFmtId="0" fontId="4" fillId="0" borderId="17" xfId="0" applyFont="1" applyBorder="1"/>
    <xf numFmtId="0" fontId="11" fillId="0" borderId="17" xfId="0" applyFont="1" applyBorder="1" applyAlignment="1">
      <alignment horizontal="right" vertical="center" wrapText="1"/>
    </xf>
    <xf numFmtId="0" fontId="4" fillId="0" borderId="18" xfId="0" applyFont="1" applyBorder="1" applyAlignment="1">
      <alignment vertical="center" wrapText="1"/>
    </xf>
    <xf numFmtId="37" fontId="4" fillId="0" borderId="18" xfId="0" applyNumberFormat="1" applyFont="1" applyBorder="1" applyAlignment="1">
      <alignment horizontal="right" vertical="center" wrapText="1"/>
    </xf>
    <xf numFmtId="0" fontId="16" fillId="0" borderId="18" xfId="0" applyFont="1" applyBorder="1" applyAlignment="1">
      <alignment horizontal="right" vertical="center" wrapText="1"/>
    </xf>
    <xf numFmtId="168" fontId="4" fillId="0" borderId="18" xfId="0" applyNumberFormat="1" applyFont="1" applyBorder="1" applyAlignment="1">
      <alignment horizontal="right" vertical="center" wrapText="1"/>
    </xf>
    <xf numFmtId="0" fontId="10" fillId="8" borderId="0" xfId="0" applyFont="1" applyFill="1" applyAlignment="1">
      <alignment vertical="center" wrapText="1"/>
    </xf>
    <xf numFmtId="0" fontId="4" fillId="0" borderId="17" xfId="0" applyFont="1" applyBorder="1" applyAlignment="1">
      <alignment vertical="center" wrapText="1"/>
    </xf>
    <xf numFmtId="165" fontId="4" fillId="0" borderId="17" xfId="1" applyNumberFormat="1" applyFont="1" applyBorder="1" applyAlignment="1">
      <alignment horizontal="right" vertical="center" wrapText="1"/>
    </xf>
    <xf numFmtId="168" fontId="4" fillId="0" borderId="17" xfId="0" applyNumberFormat="1" applyFont="1" applyBorder="1" applyAlignment="1">
      <alignment horizontal="right" vertical="center" wrapText="1"/>
    </xf>
    <xf numFmtId="0" fontId="4" fillId="0" borderId="19" xfId="0" applyFont="1" applyBorder="1"/>
    <xf numFmtId="0" fontId="11" fillId="0" borderId="19" xfId="0" applyFont="1" applyBorder="1" applyAlignment="1">
      <alignment horizontal="right" vertical="center" wrapText="1"/>
    </xf>
    <xf numFmtId="0" fontId="4" fillId="0" borderId="20" xfId="0" applyFont="1" applyBorder="1" applyAlignment="1">
      <alignment vertical="center" wrapText="1"/>
    </xf>
    <xf numFmtId="164" fontId="4" fillId="0" borderId="20" xfId="0" applyNumberFormat="1" applyFont="1" applyBorder="1" applyAlignment="1">
      <alignment horizontal="right" vertical="center" wrapText="1"/>
    </xf>
    <xf numFmtId="0" fontId="16" fillId="0" borderId="20" xfId="0" applyFont="1" applyBorder="1" applyAlignment="1">
      <alignment horizontal="right" vertical="center" wrapText="1"/>
    </xf>
    <xf numFmtId="165" fontId="16" fillId="0" borderId="20" xfId="0" applyNumberFormat="1" applyFont="1" applyBorder="1" applyAlignment="1">
      <alignment horizontal="right" vertical="center" wrapText="1"/>
    </xf>
    <xf numFmtId="165" fontId="4" fillId="0" borderId="20" xfId="0" applyNumberFormat="1" applyFont="1" applyBorder="1" applyAlignment="1">
      <alignment horizontal="right" vertical="center" wrapText="1"/>
    </xf>
    <xf numFmtId="0" fontId="10" fillId="9" borderId="0" xfId="0" applyFont="1" applyFill="1" applyAlignment="1">
      <alignment vertical="center" wrapText="1"/>
    </xf>
    <xf numFmtId="0" fontId="4" fillId="0" borderId="19" xfId="0" applyFont="1" applyBorder="1" applyAlignment="1">
      <alignment vertical="center" wrapText="1"/>
    </xf>
    <xf numFmtId="170" fontId="4" fillId="0" borderId="19" xfId="0" applyNumberFormat="1" applyFont="1" applyBorder="1" applyAlignment="1">
      <alignment horizontal="right" vertical="center" wrapText="1"/>
    </xf>
    <xf numFmtId="165" fontId="4" fillId="0" borderId="19" xfId="0" applyNumberFormat="1" applyFont="1" applyBorder="1" applyAlignment="1">
      <alignment horizontal="right" vertical="center" wrapText="1"/>
    </xf>
    <xf numFmtId="0" fontId="4" fillId="0" borderId="21" xfId="0" applyFont="1" applyBorder="1"/>
    <xf numFmtId="0" fontId="11" fillId="0" borderId="21" xfId="0" applyFont="1" applyBorder="1" applyAlignment="1">
      <alignment horizontal="right" vertical="center" wrapText="1"/>
    </xf>
    <xf numFmtId="0" fontId="4" fillId="0" borderId="22" xfId="0" applyFont="1" applyBorder="1" applyAlignment="1">
      <alignment vertical="center" wrapText="1"/>
    </xf>
    <xf numFmtId="164" fontId="4" fillId="0" borderId="22" xfId="0" applyNumberFormat="1" applyFont="1" applyBorder="1" applyAlignment="1">
      <alignment horizontal="right" vertical="center" wrapText="1"/>
    </xf>
    <xf numFmtId="0" fontId="16" fillId="0" borderId="22" xfId="0" applyFont="1" applyBorder="1" applyAlignment="1">
      <alignment horizontal="right" vertical="center" wrapText="1"/>
    </xf>
    <xf numFmtId="165" fontId="16" fillId="0" borderId="22" xfId="0" applyNumberFormat="1" applyFont="1" applyBorder="1" applyAlignment="1">
      <alignment horizontal="right" vertical="center" wrapText="1"/>
    </xf>
    <xf numFmtId="165" fontId="4" fillId="0" borderId="22" xfId="0" applyNumberFormat="1" applyFont="1" applyBorder="1" applyAlignment="1">
      <alignment horizontal="right" vertical="center" wrapText="1"/>
    </xf>
    <xf numFmtId="0" fontId="10" fillId="10" borderId="0" xfId="0" applyFont="1" applyFill="1" applyAlignment="1">
      <alignment vertical="center" wrapText="1"/>
    </xf>
    <xf numFmtId="0" fontId="4" fillId="0" borderId="21" xfId="0" applyFont="1" applyBorder="1" applyAlignment="1">
      <alignment vertical="center" wrapText="1"/>
    </xf>
    <xf numFmtId="165" fontId="4" fillId="0" borderId="21" xfId="0" applyNumberFormat="1" applyFont="1" applyBorder="1" applyAlignment="1">
      <alignment horizontal="right" vertical="center" wrapText="1"/>
    </xf>
    <xf numFmtId="0" fontId="4" fillId="0" borderId="21" xfId="0" applyFont="1" applyBorder="1" applyAlignment="1">
      <alignment horizontal="right" vertical="center" wrapText="1"/>
    </xf>
    <xf numFmtId="0" fontId="4" fillId="0" borderId="23" xfId="0" applyFont="1" applyBorder="1"/>
    <xf numFmtId="0" fontId="11" fillId="0" borderId="23" xfId="0" applyFont="1" applyBorder="1" applyAlignment="1">
      <alignment horizontal="right" vertical="center" wrapText="1"/>
    </xf>
    <xf numFmtId="0" fontId="4" fillId="0" borderId="24" xfId="0" applyFont="1" applyBorder="1" applyAlignment="1">
      <alignment vertical="center" wrapText="1"/>
    </xf>
    <xf numFmtId="164" fontId="4" fillId="0" borderId="24" xfId="0" applyNumberFormat="1" applyFont="1" applyBorder="1" applyAlignment="1">
      <alignment horizontal="right" vertical="center" wrapText="1"/>
    </xf>
    <xf numFmtId="165" fontId="16" fillId="0" borderId="24" xfId="0" applyNumberFormat="1" applyFont="1" applyBorder="1" applyAlignment="1">
      <alignment horizontal="right" vertical="center" wrapText="1"/>
    </xf>
    <xf numFmtId="165" fontId="19" fillId="0" borderId="24" xfId="0" applyNumberFormat="1" applyFont="1" applyBorder="1" applyAlignment="1">
      <alignment horizontal="right" vertical="center" wrapText="1"/>
    </xf>
    <xf numFmtId="0" fontId="10" fillId="11" borderId="0" xfId="0" applyFont="1" applyFill="1" applyAlignment="1">
      <alignment vertical="center" wrapText="1"/>
    </xf>
    <xf numFmtId="0" fontId="4" fillId="0" borderId="23" xfId="0" applyFont="1" applyBorder="1" applyAlignment="1">
      <alignment vertical="center" wrapText="1"/>
    </xf>
    <xf numFmtId="165" fontId="11" fillId="0" borderId="23" xfId="0" applyNumberFormat="1" applyFont="1" applyBorder="1" applyAlignment="1">
      <alignment horizontal="right" vertical="center" wrapText="1"/>
    </xf>
    <xf numFmtId="0" fontId="20" fillId="0" borderId="0" xfId="0" applyFont="1" applyAlignment="1">
      <alignment horizontal="right" vertical="center" wrapText="1"/>
    </xf>
    <xf numFmtId="0" fontId="42" fillId="0" borderId="0" xfId="0" applyFont="1" applyAlignment="1">
      <alignment horizontal="right" vertical="center" wrapText="1"/>
    </xf>
    <xf numFmtId="0" fontId="20" fillId="0" borderId="25" xfId="0" applyFont="1" applyBorder="1" applyAlignment="1">
      <alignment horizontal="right" vertical="center" wrapText="1"/>
    </xf>
    <xf numFmtId="0" fontId="42" fillId="0" borderId="25" xfId="0" applyFont="1" applyBorder="1" applyAlignment="1">
      <alignment horizontal="right" vertical="center" wrapText="1"/>
    </xf>
    <xf numFmtId="0" fontId="44" fillId="12" borderId="0" xfId="3" applyFont="1" applyFill="1"/>
    <xf numFmtId="2" fontId="44" fillId="12" borderId="0" xfId="3" applyNumberFormat="1" applyFont="1" applyFill="1" applyAlignment="1">
      <alignment horizontal="center"/>
    </xf>
    <xf numFmtId="0" fontId="14" fillId="2" borderId="0" xfId="3" applyFont="1" applyFill="1" applyAlignment="1">
      <alignment horizontal="center" vertical="center" wrapText="1"/>
    </xf>
    <xf numFmtId="0" fontId="45" fillId="0" borderId="0" xfId="3" applyFont="1"/>
    <xf numFmtId="0" fontId="15" fillId="0" borderId="0" xfId="0" applyFont="1" applyAlignment="1">
      <alignment vertical="center"/>
    </xf>
    <xf numFmtId="0" fontId="4" fillId="0" borderId="0" xfId="0" applyFont="1" applyAlignment="1">
      <alignment vertical="center"/>
    </xf>
    <xf numFmtId="0" fontId="45" fillId="0" borderId="26" xfId="3" applyFont="1" applyBorder="1"/>
    <xf numFmtId="0" fontId="19" fillId="0" borderId="0" xfId="3" applyFont="1"/>
    <xf numFmtId="0" fontId="44" fillId="0" borderId="0" xfId="3" applyFont="1"/>
    <xf numFmtId="37" fontId="19" fillId="0" borderId="0" xfId="3" applyNumberFormat="1" applyFont="1" applyAlignment="1">
      <alignment horizontal="center"/>
    </xf>
    <xf numFmtId="0" fontId="5" fillId="0" borderId="0" xfId="0" applyFont="1" applyAlignment="1">
      <alignment horizontal="left" vertical="center"/>
    </xf>
    <xf numFmtId="0" fontId="45" fillId="0" borderId="0" xfId="3" applyFont="1" applyAlignment="1">
      <alignment horizontal="left"/>
    </xf>
    <xf numFmtId="3" fontId="20" fillId="0" borderId="3" xfId="0" applyNumberFormat="1" applyFont="1" applyBorder="1" applyAlignment="1">
      <alignment horizontal="right" vertical="center" wrapText="1"/>
    </xf>
    <xf numFmtId="3" fontId="20" fillId="0" borderId="25" xfId="0" applyNumberFormat="1" applyFont="1" applyBorder="1" applyAlignment="1">
      <alignment horizontal="right" vertical="center" wrapText="1"/>
    </xf>
    <xf numFmtId="3" fontId="20" fillId="0" borderId="0" xfId="0" applyNumberFormat="1" applyFont="1" applyAlignment="1">
      <alignment horizontal="right" vertical="center" wrapText="1"/>
    </xf>
    <xf numFmtId="0" fontId="46" fillId="0" borderId="0" xfId="0" applyFont="1" applyAlignment="1">
      <alignment vertical="center"/>
    </xf>
    <xf numFmtId="169" fontId="4" fillId="5" borderId="4" xfId="0" applyNumberFormat="1" applyFont="1" applyFill="1" applyBorder="1" applyAlignment="1">
      <alignment horizontal="right" vertical="center"/>
    </xf>
    <xf numFmtId="169" fontId="4" fillId="0" borderId="0" xfId="0" applyNumberFormat="1" applyFont="1" applyAlignment="1">
      <alignment horizontal="right" vertical="center"/>
    </xf>
    <xf numFmtId="169" fontId="4" fillId="0" borderId="4" xfId="0" applyNumberFormat="1" applyFont="1" applyBorder="1" applyAlignment="1">
      <alignment horizontal="right" vertical="center"/>
    </xf>
    <xf numFmtId="169" fontId="4" fillId="5" borderId="5" xfId="0" applyNumberFormat="1" applyFont="1" applyFill="1" applyBorder="1" applyAlignment="1">
      <alignment horizontal="right" vertical="center"/>
    </xf>
    <xf numFmtId="169" fontId="4" fillId="0" borderId="1" xfId="0" applyNumberFormat="1" applyFont="1" applyBorder="1" applyAlignment="1">
      <alignment horizontal="right" vertical="center" wrapText="1"/>
    </xf>
    <xf numFmtId="0" fontId="20" fillId="0" borderId="3" xfId="0" applyFont="1" applyBorder="1" applyAlignment="1">
      <alignment horizontal="right" vertical="center" wrapText="1"/>
    </xf>
    <xf numFmtId="16" fontId="41" fillId="0" borderId="1" xfId="0" applyNumberFormat="1" applyFont="1" applyBorder="1" applyAlignment="1">
      <alignment horizontal="right" vertical="center" wrapText="1"/>
    </xf>
    <xf numFmtId="0" fontId="41" fillId="0" borderId="1" xfId="0" applyFont="1" applyBorder="1" applyAlignment="1">
      <alignment horizontal="right" vertical="center" wrapText="1"/>
    </xf>
    <xf numFmtId="3" fontId="21" fillId="6" borderId="27" xfId="0" applyNumberFormat="1" applyFont="1" applyFill="1" applyBorder="1" applyAlignment="1">
      <alignment horizontal="right" vertical="center" wrapText="1"/>
    </xf>
    <xf numFmtId="0" fontId="41" fillId="0" borderId="27" xfId="0" applyFont="1" applyBorder="1" applyAlignment="1">
      <alignment horizontal="right" vertical="center" wrapText="1"/>
    </xf>
    <xf numFmtId="3" fontId="41" fillId="0" borderId="1" xfId="0" applyNumberFormat="1" applyFont="1" applyBorder="1" applyAlignment="1">
      <alignment horizontal="right" vertical="center" wrapText="1"/>
    </xf>
    <xf numFmtId="37" fontId="4" fillId="0" borderId="12" xfId="0" applyNumberFormat="1" applyFont="1" applyBorder="1" applyAlignment="1">
      <alignment horizontal="right" vertical="center" wrapText="1"/>
    </xf>
    <xf numFmtId="169" fontId="4" fillId="0" borderId="12" xfId="0" applyNumberFormat="1" applyFont="1" applyBorder="1" applyAlignment="1">
      <alignment horizontal="right" vertical="center" wrapText="1"/>
    </xf>
    <xf numFmtId="0" fontId="19" fillId="0" borderId="0" xfId="3" applyFont="1" applyAlignment="1">
      <alignment wrapText="1"/>
    </xf>
    <xf numFmtId="0" fontId="4" fillId="0" borderId="28" xfId="0" applyFont="1" applyBorder="1" applyAlignment="1">
      <alignment vertical="center" wrapText="1"/>
    </xf>
    <xf numFmtId="0" fontId="4" fillId="3" borderId="0" xfId="0" applyFont="1" applyFill="1" applyAlignment="1">
      <alignment vertical="center" wrapText="1"/>
    </xf>
    <xf numFmtId="0" fontId="3" fillId="2" borderId="0" xfId="0" applyFont="1" applyFill="1" applyAlignment="1">
      <alignment horizontal="center"/>
    </xf>
    <xf numFmtId="0" fontId="14" fillId="2" borderId="0" xfId="0" applyFont="1" applyFill="1" applyAlignment="1">
      <alignment horizontal="center" vertical="center"/>
    </xf>
    <xf numFmtId="0" fontId="11" fillId="0" borderId="0" xfId="0" applyFont="1" applyAlignment="1">
      <alignment horizontal="center" vertical="center" wrapText="1"/>
    </xf>
    <xf numFmtId="164" fontId="28" fillId="2" borderId="9" xfId="1" applyNumberFormat="1" applyFont="1" applyFill="1" applyBorder="1" applyAlignment="1">
      <alignment horizontal="center" vertical="center" wrapText="1"/>
    </xf>
    <xf numFmtId="164" fontId="28" fillId="2" borderId="10" xfId="1" applyNumberFormat="1" applyFont="1" applyFill="1" applyBorder="1" applyAlignment="1">
      <alignment horizontal="center" vertical="center" wrapText="1"/>
    </xf>
    <xf numFmtId="164" fontId="28" fillId="2" borderId="11" xfId="1" applyNumberFormat="1"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12" xfId="0" applyFont="1" applyBorder="1" applyAlignment="1">
      <alignment horizontal="center" vertical="center"/>
    </xf>
    <xf numFmtId="0" fontId="25" fillId="0" borderId="0" xfId="0" applyFont="1" applyAlignment="1">
      <alignment horizontal="left" vertical="center"/>
    </xf>
    <xf numFmtId="0" fontId="14" fillId="2" borderId="0" xfId="3" applyFont="1" applyFill="1" applyAlignment="1">
      <alignment horizontal="center" vertical="center" wrapText="1"/>
    </xf>
    <xf numFmtId="37" fontId="19" fillId="0" borderId="0" xfId="3" applyNumberFormat="1" applyFont="1" applyAlignment="1">
      <alignment horizontal="center"/>
    </xf>
    <xf numFmtId="0" fontId="19" fillId="0" borderId="0" xfId="3" applyFont="1" applyAlignment="1">
      <alignment horizontal="center"/>
    </xf>
    <xf numFmtId="0" fontId="4" fillId="3" borderId="0" xfId="0" applyFont="1" applyFill="1" applyAlignment="1">
      <alignment horizontal="left" vertical="center" wrapText="1"/>
    </xf>
    <xf numFmtId="0" fontId="3" fillId="8" borderId="0" xfId="0" applyFont="1" applyFill="1" applyAlignment="1">
      <alignment horizontal="center"/>
    </xf>
    <xf numFmtId="0" fontId="14" fillId="8" borderId="0" xfId="0" applyFont="1" applyFill="1" applyAlignment="1">
      <alignment horizontal="center" vertical="center"/>
    </xf>
    <xf numFmtId="0" fontId="4" fillId="0" borderId="0" xfId="0" applyFont="1" applyAlignment="1">
      <alignment horizontal="left" wrapText="1"/>
    </xf>
    <xf numFmtId="0" fontId="3" fillId="9" borderId="0" xfId="0" applyFont="1" applyFill="1" applyAlignment="1">
      <alignment horizontal="center"/>
    </xf>
    <xf numFmtId="0" fontId="14" fillId="9" borderId="0" xfId="0" applyFont="1" applyFill="1" applyAlignment="1">
      <alignment horizontal="center" vertical="center"/>
    </xf>
    <xf numFmtId="0" fontId="3" fillId="10" borderId="0" xfId="0" applyFont="1" applyFill="1" applyAlignment="1">
      <alignment horizontal="center"/>
    </xf>
    <xf numFmtId="0" fontId="14" fillId="10" borderId="0" xfId="0" applyFont="1" applyFill="1" applyAlignment="1">
      <alignment horizontal="center" vertical="center"/>
    </xf>
    <xf numFmtId="0" fontId="3" fillId="11" borderId="0" xfId="0" applyFont="1" applyFill="1" applyAlignment="1">
      <alignment horizontal="center"/>
    </xf>
    <xf numFmtId="0" fontId="14" fillId="11" borderId="0" xfId="0" applyFont="1" applyFill="1" applyAlignment="1">
      <alignment horizontal="center" vertical="center"/>
    </xf>
    <xf numFmtId="0" fontId="10" fillId="2" borderId="0" xfId="0" applyFont="1" applyFill="1" applyAlignment="1">
      <alignment horizontal="center" vertical="center" wrapText="1"/>
    </xf>
    <xf numFmtId="49" fontId="15" fillId="0" borderId="4" xfId="0" applyNumberFormat="1" applyFont="1" applyBorder="1" applyAlignment="1">
      <alignment horizontal="center" vertical="center" wrapText="1"/>
    </xf>
  </cellXfs>
  <cellStyles count="4">
    <cellStyle name="Comma" xfId="1" builtinId="3"/>
    <cellStyle name="Normal" xfId="0" builtinId="0"/>
    <cellStyle name="Normal 2" xfId="3" xr:uid="{448DC20D-8B72-4AB7-8C8A-BA02250DE7FA}"/>
    <cellStyle name="Percent" xfId="2" builtinId="5"/>
  </cellStyles>
  <dxfs count="0"/>
  <tableStyles count="0" defaultTableStyle="TableStyleMedium2" defaultPivotStyle="PivotStyleLight16"/>
  <colors>
    <mruColors>
      <color rgb="FF862633"/>
      <color rgb="FFFFB500"/>
      <color rgb="FF97999B"/>
      <color rgb="FFF2F2F2"/>
      <color rgb="FFEB262C"/>
      <color rgb="FF283583"/>
      <color rgb="FF1B70B5"/>
      <color rgb="FFF58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E9-4626-A392-125B7AF4D7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E9-4626-A392-125B7AF4D7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E9-4626-A392-125B7AF4D7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E9-4626-A392-125B7AF4D7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E9-4626-A392-125B7AF4D7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A-03E9-4626-A392-125B7AF4D7A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158750</xdr:rowOff>
    </xdr:from>
    <xdr:to>
      <xdr:col>5</xdr:col>
      <xdr:colOff>0</xdr:colOff>
      <xdr:row>33</xdr:row>
      <xdr:rowOff>44450</xdr:rowOff>
    </xdr:to>
    <xdr:graphicFrame macro="">
      <xdr:nvGraphicFramePr>
        <xdr:cNvPr id="2" name="Chart 1">
          <a:extLst>
            <a:ext uri="{FF2B5EF4-FFF2-40B4-BE49-F238E27FC236}">
              <a16:creationId xmlns:a16="http://schemas.microsoft.com/office/drawing/2014/main" id="{3EB82B2E-50FA-4441-A37D-45CF61023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140873\Downloads\Copy%20of%20NB%20EBITDA%20TABLES%201Q23%20v1%20-%20230427%201054%20am.xlsx" TargetMode="External"/><Relationship Id="rId1" Type="http://schemas.openxmlformats.org/officeDocument/2006/relationships/externalLinkPath" Target="file:///C:\Users\5140873\Downloads\Copy%20of%20NB%20EBITDA%20TABLES%201Q23%20v1%20-%20230427%20105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DA &amp; ND exKOF (3)"/>
      <sheetName val="EBITDA &amp; ND exKOF"/>
      <sheetName val="Sheet3"/>
      <sheetName val="FMX &amp; KOF Reported P&amp;L Figures"/>
      <sheetName val="Dividends"/>
      <sheetName val="FMX BS"/>
      <sheetName val="KOF BS"/>
      <sheetName val="EBITDA &amp; ND exKOF (2)"/>
    </sheetNames>
    <sheetDataSet>
      <sheetData sheetId="0"/>
      <sheetData sheetId="1"/>
      <sheetData sheetId="2"/>
      <sheetData sheetId="3"/>
      <sheetData sheetId="4"/>
      <sheetData sheetId="5">
        <row r="21">
          <cell r="D21">
            <v>2073</v>
          </cell>
        </row>
        <row r="22">
          <cell r="D22">
            <v>14558</v>
          </cell>
        </row>
        <row r="27">
          <cell r="D27">
            <v>138485</v>
          </cell>
        </row>
      </sheetData>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4073-8FE3-49A6-AF78-38973632B77D}">
  <dimension ref="B2:R41"/>
  <sheetViews>
    <sheetView showGridLines="0" tabSelected="1" zoomScale="50" zoomScaleNormal="5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12" width="7.7265625" style="1" customWidth="1"/>
    <col min="13" max="16384" width="8.7265625" style="1"/>
  </cols>
  <sheetData>
    <row r="2" spans="2:10" ht="21.5" customHeight="1" x14ac:dyDescent="0.45">
      <c r="B2" s="241"/>
      <c r="C2" s="4" t="s">
        <v>37</v>
      </c>
    </row>
    <row r="3" spans="2:10" ht="18" customHeight="1" x14ac:dyDescent="0.45">
      <c r="B3" s="241"/>
      <c r="C3" s="5" t="s">
        <v>38</v>
      </c>
    </row>
    <row r="5" spans="2:10" ht="20" customHeight="1" x14ac:dyDescent="0.45">
      <c r="D5" s="242" t="s">
        <v>36</v>
      </c>
      <c r="E5" s="242"/>
      <c r="F5" s="242"/>
      <c r="G5" s="242"/>
      <c r="H5" s="242"/>
      <c r="I5" s="242"/>
    </row>
    <row r="6" spans="2:10" ht="30" customHeight="1" thickBot="1" x14ac:dyDescent="0.5">
      <c r="D6" s="13">
        <v>2025</v>
      </c>
      <c r="E6" s="13" t="s">
        <v>1</v>
      </c>
      <c r="F6" s="13">
        <v>2024</v>
      </c>
      <c r="G6" s="13" t="s">
        <v>1</v>
      </c>
      <c r="H6" s="13" t="s">
        <v>0</v>
      </c>
      <c r="I6" s="13" t="s">
        <v>23</v>
      </c>
    </row>
    <row r="7" spans="2:10" ht="14.5" customHeight="1" x14ac:dyDescent="0.45">
      <c r="C7" s="9" t="s">
        <v>39</v>
      </c>
      <c r="D7" s="94">
        <v>195820</v>
      </c>
      <c r="E7" s="95">
        <v>100</v>
      </c>
      <c r="F7" s="94">
        <v>176334</v>
      </c>
      <c r="G7" s="95">
        <v>100</v>
      </c>
      <c r="H7" s="95">
        <v>11.1</v>
      </c>
      <c r="I7" s="95">
        <v>5.6</v>
      </c>
      <c r="J7" s="96"/>
    </row>
    <row r="8" spans="2:10" ht="14.5" customHeight="1" x14ac:dyDescent="0.45">
      <c r="C8" s="16" t="s">
        <v>40</v>
      </c>
      <c r="D8" s="56">
        <v>116902</v>
      </c>
      <c r="E8" s="57">
        <v>59.7</v>
      </c>
      <c r="F8" s="56">
        <v>108157</v>
      </c>
      <c r="G8" s="57">
        <v>61.3</v>
      </c>
      <c r="H8" s="57">
        <v>8.1</v>
      </c>
      <c r="I8" s="57"/>
      <c r="J8" s="96"/>
    </row>
    <row r="9" spans="2:10" ht="14.5" customHeight="1" x14ac:dyDescent="0.45">
      <c r="C9" s="21" t="s">
        <v>41</v>
      </c>
      <c r="D9" s="97">
        <v>78918</v>
      </c>
      <c r="E9" s="98">
        <v>40.299999999999997</v>
      </c>
      <c r="F9" s="97">
        <v>68178</v>
      </c>
      <c r="G9" s="98">
        <v>38.700000000000003</v>
      </c>
      <c r="H9" s="98">
        <v>15.8</v>
      </c>
      <c r="I9" s="98">
        <v>8.3000000000000007</v>
      </c>
      <c r="J9" s="96"/>
    </row>
    <row r="10" spans="2:10" ht="14.5" customHeight="1" x14ac:dyDescent="0.45">
      <c r="C10" s="10" t="s">
        <v>51</v>
      </c>
      <c r="D10" s="54">
        <v>9967</v>
      </c>
      <c r="E10" s="55">
        <v>5.0999999999999996</v>
      </c>
      <c r="F10" s="54">
        <v>8349</v>
      </c>
      <c r="G10" s="55">
        <v>4.7</v>
      </c>
      <c r="H10" s="55">
        <v>19.399999999999999</v>
      </c>
      <c r="I10" s="55"/>
      <c r="J10" s="96"/>
    </row>
    <row r="11" spans="2:10" ht="14.5" customHeight="1" x14ac:dyDescent="0.45">
      <c r="C11" s="10" t="s">
        <v>52</v>
      </c>
      <c r="D11" s="54">
        <v>55423</v>
      </c>
      <c r="E11" s="55">
        <v>28.3</v>
      </c>
      <c r="F11" s="54">
        <v>46679</v>
      </c>
      <c r="G11" s="55">
        <v>26.5</v>
      </c>
      <c r="H11" s="55">
        <v>18.7</v>
      </c>
      <c r="I11" s="55"/>
      <c r="J11" s="96"/>
    </row>
    <row r="12" spans="2:10" ht="14.5" customHeight="1" x14ac:dyDescent="0.45">
      <c r="C12" s="16" t="s">
        <v>53</v>
      </c>
      <c r="D12" s="56">
        <v>-36</v>
      </c>
      <c r="E12" s="57">
        <v>0</v>
      </c>
      <c r="F12" s="56">
        <v>217</v>
      </c>
      <c r="G12" s="57">
        <v>0.2</v>
      </c>
      <c r="H12" s="57" t="s">
        <v>35</v>
      </c>
      <c r="I12" s="57"/>
      <c r="J12" s="96"/>
    </row>
    <row r="13" spans="2:10" ht="14.5" customHeight="1" x14ac:dyDescent="0.45">
      <c r="C13" s="21" t="s">
        <v>54</v>
      </c>
      <c r="D13" s="97">
        <v>13565</v>
      </c>
      <c r="E13" s="98">
        <f>(D13/D7)*100</f>
        <v>6.9272801552446124</v>
      </c>
      <c r="F13" s="97">
        <v>12936</v>
      </c>
      <c r="G13" s="98">
        <f>(F13/F7)*100</f>
        <v>7.3360781244683384</v>
      </c>
      <c r="H13" s="98">
        <v>4.9000000000000004</v>
      </c>
      <c r="I13" s="98">
        <v>1.7</v>
      </c>
      <c r="J13" s="96"/>
    </row>
    <row r="14" spans="2:10" ht="14.5" customHeight="1" x14ac:dyDescent="0.45">
      <c r="C14" s="18" t="s">
        <v>42</v>
      </c>
      <c r="D14" s="99">
        <v>830</v>
      </c>
      <c r="E14" s="99"/>
      <c r="F14" s="99">
        <v>487</v>
      </c>
      <c r="G14" s="100"/>
      <c r="H14" s="100">
        <v>70.400000000000006</v>
      </c>
      <c r="I14" s="100"/>
      <c r="J14" s="96"/>
    </row>
    <row r="15" spans="2:10" ht="14.5" customHeight="1" x14ac:dyDescent="0.45">
      <c r="C15" s="19" t="s">
        <v>55</v>
      </c>
      <c r="D15" s="101">
        <v>5180</v>
      </c>
      <c r="E15" s="102"/>
      <c r="F15" s="101">
        <v>4655</v>
      </c>
      <c r="G15" s="103"/>
      <c r="H15" s="103">
        <v>11.3</v>
      </c>
      <c r="I15" s="103"/>
      <c r="J15" s="96"/>
    </row>
    <row r="16" spans="2:10" ht="14.5" customHeight="1" x14ac:dyDescent="0.45">
      <c r="C16" s="10" t="s">
        <v>56</v>
      </c>
      <c r="D16" s="54">
        <v>2134</v>
      </c>
      <c r="E16" s="54"/>
      <c r="F16" s="54">
        <v>2694</v>
      </c>
      <c r="G16" s="55"/>
      <c r="H16" s="55">
        <v>-20.8</v>
      </c>
      <c r="I16" s="55"/>
      <c r="J16" s="96"/>
    </row>
    <row r="17" spans="3:10" ht="14.5" customHeight="1" x14ac:dyDescent="0.45">
      <c r="C17" s="10" t="s">
        <v>57</v>
      </c>
      <c r="D17" s="54">
        <v>3046</v>
      </c>
      <c r="E17" s="54"/>
      <c r="F17" s="54">
        <v>1961</v>
      </c>
      <c r="G17" s="55"/>
      <c r="H17" s="55">
        <v>55.3</v>
      </c>
      <c r="I17" s="55"/>
      <c r="J17" s="96"/>
    </row>
    <row r="18" spans="3:10" ht="14.5" customHeight="1" x14ac:dyDescent="0.45">
      <c r="C18" s="10" t="s">
        <v>58</v>
      </c>
      <c r="D18" s="54">
        <v>-439</v>
      </c>
      <c r="E18" s="54"/>
      <c r="F18" s="54">
        <v>1125</v>
      </c>
      <c r="G18" s="55"/>
      <c r="H18" s="55" t="s">
        <v>35</v>
      </c>
      <c r="I18" s="55"/>
      <c r="J18" s="96"/>
    </row>
    <row r="19" spans="3:10" ht="14.5" customHeight="1" x14ac:dyDescent="0.45">
      <c r="C19" s="16" t="s">
        <v>59</v>
      </c>
      <c r="D19" s="56">
        <v>-1633</v>
      </c>
      <c r="E19" s="56"/>
      <c r="F19" s="56">
        <v>1416</v>
      </c>
      <c r="G19" s="57"/>
      <c r="H19" s="57" t="s">
        <v>35</v>
      </c>
      <c r="I19" s="57"/>
      <c r="J19" s="96"/>
    </row>
    <row r="20" spans="3:10" ht="14.5" customHeight="1" x14ac:dyDescent="0.45">
      <c r="C20" s="18" t="s">
        <v>43</v>
      </c>
      <c r="D20" s="99">
        <v>1413</v>
      </c>
      <c r="E20" s="99"/>
      <c r="F20" s="99">
        <v>3377</v>
      </c>
      <c r="G20" s="100"/>
      <c r="H20" s="100">
        <v>-58.2</v>
      </c>
      <c r="I20" s="100"/>
      <c r="J20" s="96"/>
    </row>
    <row r="21" spans="3:10" ht="14.5" customHeight="1" x14ac:dyDescent="0.45">
      <c r="C21" s="10" t="s">
        <v>44</v>
      </c>
      <c r="D21" s="54">
        <v>11322</v>
      </c>
      <c r="E21" s="104"/>
      <c r="F21" s="54">
        <v>9072</v>
      </c>
      <c r="G21" s="55"/>
      <c r="H21" s="55">
        <v>24.8</v>
      </c>
      <c r="I21" s="55"/>
      <c r="J21" s="96"/>
    </row>
    <row r="22" spans="3:10" ht="14.5" customHeight="1" x14ac:dyDescent="0.45">
      <c r="C22" s="10" t="s">
        <v>45</v>
      </c>
      <c r="D22" s="54">
        <v>4781</v>
      </c>
      <c r="E22" s="36"/>
      <c r="F22" s="54">
        <v>3356</v>
      </c>
      <c r="G22" s="36"/>
      <c r="H22" s="55">
        <v>42.5</v>
      </c>
      <c r="I22" s="55"/>
      <c r="J22" s="96"/>
    </row>
    <row r="23" spans="3:10" ht="14.5" customHeight="1" x14ac:dyDescent="0.45">
      <c r="C23" s="16" t="s">
        <v>60</v>
      </c>
      <c r="D23" s="56">
        <v>-89</v>
      </c>
      <c r="E23" s="56"/>
      <c r="F23" s="56">
        <v>-34</v>
      </c>
      <c r="G23" s="57"/>
      <c r="H23" s="57" t="s">
        <v>35</v>
      </c>
      <c r="I23" s="57"/>
      <c r="J23" s="96"/>
    </row>
    <row r="24" spans="3:10" ht="14.5" customHeight="1" x14ac:dyDescent="0.45">
      <c r="C24" s="21" t="s">
        <v>46</v>
      </c>
      <c r="D24" s="97">
        <v>6453</v>
      </c>
      <c r="E24" s="105"/>
      <c r="F24" s="97">
        <v>5683</v>
      </c>
      <c r="G24" s="105"/>
      <c r="H24" s="98">
        <v>13.5</v>
      </c>
      <c r="I24" s="98"/>
      <c r="J24" s="96"/>
    </row>
    <row r="25" spans="3:10" ht="14.5" customHeight="1" x14ac:dyDescent="0.45">
      <c r="C25" s="16" t="s">
        <v>47</v>
      </c>
      <c r="D25" s="56">
        <v>2490</v>
      </c>
      <c r="E25" s="56"/>
      <c r="F25" s="56">
        <v>111</v>
      </c>
      <c r="G25" s="57"/>
      <c r="H25" s="57" t="s">
        <v>24</v>
      </c>
      <c r="I25" s="57"/>
      <c r="J25" s="96"/>
    </row>
    <row r="26" spans="3:10" ht="14.5" customHeight="1" x14ac:dyDescent="0.45">
      <c r="C26" s="21" t="s">
        <v>48</v>
      </c>
      <c r="D26" s="97">
        <v>8943</v>
      </c>
      <c r="E26" s="105"/>
      <c r="F26" s="97">
        <v>5794</v>
      </c>
      <c r="G26" s="105"/>
      <c r="H26" s="98">
        <v>54.3</v>
      </c>
      <c r="I26" s="98"/>
      <c r="J26" s="96"/>
    </row>
    <row r="27" spans="3:10" ht="14.5" customHeight="1" x14ac:dyDescent="0.45">
      <c r="C27" s="10" t="s">
        <v>49</v>
      </c>
      <c r="D27" s="54">
        <v>5805</v>
      </c>
      <c r="E27" s="109"/>
      <c r="F27" s="54">
        <v>2871</v>
      </c>
      <c r="G27" s="110"/>
      <c r="H27" s="55" t="s">
        <v>35</v>
      </c>
      <c r="I27" s="55"/>
      <c r="J27" s="96"/>
    </row>
    <row r="28" spans="3:10" ht="14.5" customHeight="1" thickBot="1" x14ac:dyDescent="0.5">
      <c r="C28" s="11" t="s">
        <v>50</v>
      </c>
      <c r="D28" s="106">
        <v>3138</v>
      </c>
      <c r="E28" s="106"/>
      <c r="F28" s="106">
        <v>2923</v>
      </c>
      <c r="G28" s="107"/>
      <c r="H28" s="107">
        <v>7.4</v>
      </c>
      <c r="I28" s="107"/>
      <c r="J28" s="96"/>
    </row>
    <row r="29" spans="3:10" ht="14.5" customHeight="1" x14ac:dyDescent="0.45">
      <c r="C29" s="10"/>
    </row>
    <row r="30" spans="3:10" ht="30" customHeight="1" thickBot="1" x14ac:dyDescent="0.5">
      <c r="C30" s="24" t="s">
        <v>61</v>
      </c>
      <c r="D30" s="23">
        <v>2025</v>
      </c>
      <c r="E30" s="23" t="s">
        <v>1</v>
      </c>
      <c r="F30" s="23">
        <v>2024</v>
      </c>
      <c r="G30" s="23" t="s">
        <v>1</v>
      </c>
      <c r="H30" s="23" t="s">
        <v>0</v>
      </c>
      <c r="I30" s="23" t="s">
        <v>23</v>
      </c>
    </row>
    <row r="31" spans="3:10" ht="14.5" customHeight="1" x14ac:dyDescent="0.45">
      <c r="C31" s="159" t="s">
        <v>62</v>
      </c>
      <c r="D31" s="160">
        <v>13565</v>
      </c>
      <c r="E31" s="161">
        <v>6.9</v>
      </c>
      <c r="F31" s="160">
        <v>12936</v>
      </c>
      <c r="G31" s="162">
        <v>7.3</v>
      </c>
      <c r="H31" s="163">
        <v>4.9000000000000004</v>
      </c>
      <c r="I31" s="225">
        <v>1.7</v>
      </c>
    </row>
    <row r="32" spans="3:10" ht="14.5" customHeight="1" x14ac:dyDescent="0.45">
      <c r="C32" s="10" t="s">
        <v>63</v>
      </c>
      <c r="D32" s="33">
        <v>9732</v>
      </c>
      <c r="E32" s="87">
        <v>5</v>
      </c>
      <c r="F32" s="33">
        <v>8373</v>
      </c>
      <c r="G32" s="87">
        <v>4.7</v>
      </c>
      <c r="H32" s="87">
        <v>16.2</v>
      </c>
      <c r="I32" s="226"/>
    </row>
    <row r="33" spans="3:18" ht="14.5" customHeight="1" x14ac:dyDescent="0.45">
      <c r="C33" s="16" t="s">
        <v>64</v>
      </c>
      <c r="D33" s="32">
        <v>2006</v>
      </c>
      <c r="E33" s="86">
        <v>1</v>
      </c>
      <c r="F33" s="32">
        <v>1945</v>
      </c>
      <c r="G33" s="86">
        <v>1.1000000000000001</v>
      </c>
      <c r="H33" s="57">
        <v>3.1</v>
      </c>
      <c r="I33" s="227"/>
    </row>
    <row r="34" spans="3:18" ht="14.5" customHeight="1" x14ac:dyDescent="0.45">
      <c r="C34" s="21" t="s">
        <v>65</v>
      </c>
      <c r="D34" s="34">
        <v>25303</v>
      </c>
      <c r="E34" s="88">
        <v>12.9</v>
      </c>
      <c r="F34" s="34">
        <v>23254</v>
      </c>
      <c r="G34" s="88">
        <v>13.2</v>
      </c>
      <c r="H34" s="88">
        <v>8.8000000000000007</v>
      </c>
      <c r="I34" s="228"/>
    </row>
    <row r="35" spans="3:18" ht="14.5" customHeight="1" thickBot="1" x14ac:dyDescent="0.5">
      <c r="C35" s="11" t="s">
        <v>66</v>
      </c>
      <c r="D35" s="31">
        <v>8788</v>
      </c>
      <c r="E35" s="15">
        <v>4.5</v>
      </c>
      <c r="F35" s="31">
        <v>7570</v>
      </c>
      <c r="G35" s="15">
        <v>4.3</v>
      </c>
      <c r="H35" s="89">
        <v>16.100000000000001</v>
      </c>
      <c r="I35" s="229"/>
    </row>
    <row r="36" spans="3:18" ht="16.5" customHeight="1" x14ac:dyDescent="0.45">
      <c r="C36" s="224"/>
    </row>
    <row r="37" spans="3:18" ht="78.5" customHeight="1" x14ac:dyDescent="0.45">
      <c r="C37" s="240" t="s">
        <v>67</v>
      </c>
      <c r="D37" s="240"/>
      <c r="E37" s="240"/>
      <c r="F37" s="240"/>
      <c r="G37" s="240"/>
      <c r="H37" s="240"/>
      <c r="I37" s="240"/>
      <c r="J37" s="240"/>
      <c r="K37" s="25"/>
      <c r="L37" s="25"/>
      <c r="M37" s="6"/>
      <c r="Q37"/>
      <c r="R37"/>
    </row>
    <row r="38" spans="3:18" ht="14.5" customHeight="1" x14ac:dyDescent="0.45">
      <c r="C38" s="240"/>
      <c r="D38" s="240"/>
      <c r="E38" s="240"/>
      <c r="F38" s="240"/>
      <c r="G38" s="240"/>
      <c r="H38" s="240"/>
      <c r="I38" s="240"/>
      <c r="J38" s="240"/>
      <c r="K38" s="25"/>
      <c r="L38" s="25"/>
      <c r="M38" s="7"/>
      <c r="Q38" s="224"/>
    </row>
    <row r="39" spans="3:18" ht="14.5" customHeight="1" x14ac:dyDescent="0.45">
      <c r="C39" s="240"/>
      <c r="D39" s="240"/>
      <c r="E39" s="240"/>
      <c r="F39" s="240"/>
      <c r="G39" s="240"/>
      <c r="H39" s="240"/>
      <c r="I39" s="240"/>
      <c r="J39" s="240"/>
      <c r="K39" s="25"/>
      <c r="L39" s="25"/>
      <c r="M39" s="8"/>
      <c r="Q39" s="224"/>
      <c r="R39"/>
    </row>
    <row r="40" spans="3:18" ht="16.5" customHeight="1" x14ac:dyDescent="0.45">
      <c r="C40" s="240"/>
      <c r="D40" s="240"/>
      <c r="E40" s="240"/>
      <c r="F40" s="240"/>
      <c r="G40" s="240"/>
      <c r="H40" s="240"/>
      <c r="I40" s="240"/>
      <c r="J40" s="240"/>
      <c r="Q40" s="224"/>
      <c r="R40"/>
    </row>
    <row r="41" spans="3:18" x14ac:dyDescent="0.45">
      <c r="Q41" s="224"/>
      <c r="R41"/>
    </row>
  </sheetData>
  <mergeCells count="6">
    <mergeCell ref="C40:J40"/>
    <mergeCell ref="B2:B3"/>
    <mergeCell ref="C37:J37"/>
    <mergeCell ref="C38:J38"/>
    <mergeCell ref="C39:J39"/>
    <mergeCell ref="D5:I5"/>
  </mergeCells>
  <pageMargins left="0.7" right="0.7" top="0.75" bottom="0.75" header="0.3" footer="0.3"/>
  <pageSetup orientation="portrait" r:id="rId1"/>
  <headerFooter>
    <oddFooter>&amp;L_x000D_&amp;1#&amp;"Calibri"&amp;10&amp;K000000 Información de uso interno</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5791-3942-4999-BF85-B52C08AD7219}">
  <dimension ref="B2:O14"/>
  <sheetViews>
    <sheetView showGridLines="0" zoomScale="70" zoomScaleNormal="70" workbookViewId="0">
      <selection activeCell="B2" sqref="B2"/>
    </sheetView>
  </sheetViews>
  <sheetFormatPr defaultRowHeight="16.5" x14ac:dyDescent="0.45"/>
  <cols>
    <col min="1" max="1" width="3" style="1" customWidth="1"/>
    <col min="2" max="2" width="2.26953125" style="1" customWidth="1"/>
    <col min="3" max="3" width="11.453125" style="1" customWidth="1"/>
    <col min="4" max="5" width="12" style="1" customWidth="1"/>
    <col min="6" max="6" width="3" style="1" customWidth="1"/>
    <col min="7" max="8" width="12" style="1" customWidth="1"/>
    <col min="9" max="9" width="3" style="1" customWidth="1"/>
    <col min="10" max="11" width="12" style="1" customWidth="1"/>
    <col min="12" max="16" width="7.7265625" style="1" customWidth="1"/>
    <col min="17" max="16384" width="8.7265625" style="1"/>
  </cols>
  <sheetData>
    <row r="2" spans="2:15" ht="39.5" customHeight="1" x14ac:dyDescent="0.45">
      <c r="B2" s="2"/>
      <c r="C2" s="3" t="s">
        <v>199</v>
      </c>
    </row>
    <row r="4" spans="2:15" ht="20" customHeight="1" x14ac:dyDescent="0.45">
      <c r="C4" s="75"/>
      <c r="D4" s="264" t="s">
        <v>200</v>
      </c>
      <c r="E4" s="264"/>
      <c r="F4" s="76"/>
      <c r="G4" s="264" t="s">
        <v>201</v>
      </c>
      <c r="H4" s="264"/>
      <c r="I4" s="264"/>
      <c r="J4" s="264"/>
      <c r="K4" s="264"/>
    </row>
    <row r="5" spans="2:15" x14ac:dyDescent="0.45">
      <c r="C5" s="75"/>
      <c r="D5" s="85" t="s">
        <v>202</v>
      </c>
      <c r="E5" s="85" t="s">
        <v>203</v>
      </c>
      <c r="F5" s="77"/>
      <c r="G5" s="265" t="s">
        <v>34</v>
      </c>
      <c r="H5" s="265"/>
      <c r="I5" s="78"/>
      <c r="J5" s="265" t="s">
        <v>33</v>
      </c>
      <c r="K5" s="265"/>
    </row>
    <row r="6" spans="2:15" ht="17" thickBot="1" x14ac:dyDescent="0.5">
      <c r="C6" s="79"/>
      <c r="D6" s="80"/>
      <c r="E6" s="80"/>
      <c r="F6" s="80"/>
      <c r="G6" s="81" t="s">
        <v>5</v>
      </c>
      <c r="H6" s="81" t="s">
        <v>6</v>
      </c>
      <c r="I6" s="81"/>
      <c r="J6" s="81" t="s">
        <v>5</v>
      </c>
      <c r="K6" s="81" t="s">
        <v>6</v>
      </c>
    </row>
    <row r="7" spans="2:15" ht="14.5" customHeight="1" x14ac:dyDescent="0.45">
      <c r="C7" s="10" t="s">
        <v>204</v>
      </c>
      <c r="D7" s="82">
        <v>1.9E-3</v>
      </c>
      <c r="E7" s="82">
        <v>2.5999999999999999E-3</v>
      </c>
      <c r="F7" s="14"/>
      <c r="G7" s="114">
        <v>20.32</v>
      </c>
      <c r="H7" s="114">
        <v>1</v>
      </c>
      <c r="I7" s="14"/>
      <c r="J7" s="112">
        <v>16.68</v>
      </c>
      <c r="K7" s="114">
        <v>1</v>
      </c>
    </row>
    <row r="8" spans="2:15" ht="14.5" customHeight="1" x14ac:dyDescent="0.45">
      <c r="C8" s="10" t="s">
        <v>7</v>
      </c>
      <c r="D8" s="82">
        <v>1.8599999999999998E-2</v>
      </c>
      <c r="E8" s="82">
        <v>2.3E-2</v>
      </c>
      <c r="F8" s="14"/>
      <c r="G8" s="112">
        <v>4192.57</v>
      </c>
      <c r="H8" s="114">
        <v>4.7999999999999996E-3</v>
      </c>
      <c r="I8" s="14"/>
      <c r="J8" s="112">
        <v>3842.3</v>
      </c>
      <c r="K8" s="114">
        <v>4.3E-3</v>
      </c>
    </row>
    <row r="9" spans="2:15" ht="14.5" customHeight="1" x14ac:dyDescent="0.45">
      <c r="C9" s="10" t="s">
        <v>198</v>
      </c>
      <c r="D9" s="82">
        <v>1.7399999999999999E-2</v>
      </c>
      <c r="E9" s="82">
        <v>1.7999999999999999E-2</v>
      </c>
      <c r="F9" s="14"/>
      <c r="G9" s="112">
        <v>5.74</v>
      </c>
      <c r="H9" s="114">
        <v>3.5384000000000002</v>
      </c>
      <c r="I9" s="14"/>
      <c r="J9" s="112">
        <v>5</v>
      </c>
      <c r="K9" s="114">
        <v>3.3380999999999998</v>
      </c>
    </row>
    <row r="10" spans="2:15" ht="14.5" customHeight="1" x14ac:dyDescent="0.45">
      <c r="C10" s="10" t="s">
        <v>8</v>
      </c>
      <c r="D10" s="82">
        <v>4.7399999999999998E-2</v>
      </c>
      <c r="E10" s="82">
        <v>7.3999999999999996E-2</v>
      </c>
      <c r="F10" s="14"/>
      <c r="G10" s="112">
        <v>1074</v>
      </c>
      <c r="H10" s="114">
        <v>1.89E-2</v>
      </c>
      <c r="I10" s="14"/>
      <c r="J10" s="112">
        <v>858</v>
      </c>
      <c r="K10" s="114">
        <v>1.9400000000000001E-2</v>
      </c>
    </row>
    <row r="11" spans="2:15" ht="14.5" customHeight="1" x14ac:dyDescent="0.45">
      <c r="C11" s="10" t="s">
        <v>9</v>
      </c>
      <c r="D11" s="82">
        <v>1.46E-2</v>
      </c>
      <c r="E11" s="82">
        <v>1.7999999999999999E-2</v>
      </c>
      <c r="F11" s="14"/>
      <c r="G11" s="112">
        <v>953.07</v>
      </c>
      <c r="H11" s="114">
        <v>2.1299999999999999E-2</v>
      </c>
      <c r="I11" s="14"/>
      <c r="J11" s="112">
        <v>982.38</v>
      </c>
      <c r="K11" s="114">
        <v>1.7000000000000001E-2</v>
      </c>
    </row>
    <row r="12" spans="2:15" ht="14.5" customHeight="1" thickBot="1" x14ac:dyDescent="0.5">
      <c r="C12" s="11" t="s">
        <v>205</v>
      </c>
      <c r="D12" s="83">
        <v>2.0999999999999999E-3</v>
      </c>
      <c r="E12" s="83">
        <v>5.7999999999999996E-3</v>
      </c>
      <c r="F12" s="84"/>
      <c r="G12" s="113">
        <v>0.92</v>
      </c>
      <c r="H12" s="115">
        <v>21.975200000000001</v>
      </c>
      <c r="I12" s="84"/>
      <c r="J12" s="113">
        <v>0.92</v>
      </c>
      <c r="K12" s="115">
        <v>18.1081</v>
      </c>
    </row>
    <row r="14" spans="2:15" ht="14.5" customHeight="1" x14ac:dyDescent="0.45">
      <c r="C14" s="254" t="s">
        <v>206</v>
      </c>
      <c r="D14" s="254"/>
      <c r="E14" s="254"/>
      <c r="F14" s="254"/>
      <c r="G14" s="254"/>
      <c r="H14" s="254"/>
      <c r="I14" s="254"/>
      <c r="J14" s="254"/>
      <c r="K14" s="254"/>
      <c r="L14" s="254"/>
      <c r="M14" s="254"/>
      <c r="N14" s="254"/>
      <c r="O14" s="254"/>
    </row>
  </sheetData>
  <mergeCells count="5">
    <mergeCell ref="D4:E4"/>
    <mergeCell ref="G4:K4"/>
    <mergeCell ref="G5:H5"/>
    <mergeCell ref="J5:K5"/>
    <mergeCell ref="C14:O14"/>
  </mergeCells>
  <pageMargins left="0.7" right="0.7" top="0.75" bottom="0.75" header="0.3" footer="0.3"/>
  <pageSetup orientation="portrait" r:id="rId1"/>
  <headerFooter>
    <oddFooter>&amp;L_x000D_&amp;1#&amp;"Calibri"&amp;10&amp;K000000 Información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E859-0739-4754-930B-E69AF64678E3}">
  <dimension ref="B2:I57"/>
  <sheetViews>
    <sheetView showGridLines="0" zoomScale="80" zoomScaleNormal="80" workbookViewId="0">
      <selection activeCell="B2" sqref="B2:B3"/>
    </sheetView>
  </sheetViews>
  <sheetFormatPr defaultRowHeight="16.5" x14ac:dyDescent="0.45"/>
  <cols>
    <col min="1" max="1" width="3" style="1" customWidth="1"/>
    <col min="2" max="2" width="2.26953125" style="1" customWidth="1"/>
    <col min="3" max="3" width="39.08984375" style="1" bestFit="1" customWidth="1"/>
    <col min="4" max="9" width="9.1796875" style="1" customWidth="1"/>
    <col min="10" max="10" width="7.7265625" style="1" customWidth="1"/>
    <col min="11" max="16384" width="8.7265625" style="1"/>
  </cols>
  <sheetData>
    <row r="2" spans="2:6" ht="21.5" customHeight="1" x14ac:dyDescent="0.45">
      <c r="B2" s="241"/>
      <c r="C2" s="4" t="s">
        <v>68</v>
      </c>
    </row>
    <row r="3" spans="2:6" ht="18" customHeight="1" x14ac:dyDescent="0.45">
      <c r="B3" s="241"/>
      <c r="C3" s="5" t="s">
        <v>38</v>
      </c>
    </row>
    <row r="5" spans="2:6" ht="24.5" customHeight="1" thickBot="1" x14ac:dyDescent="0.5">
      <c r="C5" s="12" t="s">
        <v>69</v>
      </c>
      <c r="D5" s="231">
        <v>45741</v>
      </c>
      <c r="E5" s="231">
        <v>45740</v>
      </c>
      <c r="F5" s="232" t="s">
        <v>10</v>
      </c>
    </row>
    <row r="6" spans="2:6" ht="14.5" customHeight="1" x14ac:dyDescent="0.45">
      <c r="C6" s="10" t="s">
        <v>70</v>
      </c>
      <c r="D6" s="223">
        <v>109345</v>
      </c>
      <c r="E6" s="223">
        <v>139834</v>
      </c>
      <c r="F6" s="205">
        <v>-21.8</v>
      </c>
    </row>
    <row r="7" spans="2:6" ht="14.5" customHeight="1" x14ac:dyDescent="0.45">
      <c r="C7" s="10" t="s">
        <v>71</v>
      </c>
      <c r="D7" s="223">
        <v>60370</v>
      </c>
      <c r="E7" s="223">
        <v>43212</v>
      </c>
      <c r="F7" s="205">
        <v>39.700000000000003</v>
      </c>
    </row>
    <row r="8" spans="2:6" ht="14.5" customHeight="1" x14ac:dyDescent="0.45">
      <c r="C8" s="10" t="s">
        <v>72</v>
      </c>
      <c r="D8" s="223">
        <v>41818</v>
      </c>
      <c r="E8" s="223">
        <v>43192</v>
      </c>
      <c r="F8" s="205">
        <v>-3.2</v>
      </c>
    </row>
    <row r="9" spans="2:6" ht="14.5" customHeight="1" x14ac:dyDescent="0.45">
      <c r="C9" s="10" t="s">
        <v>73</v>
      </c>
      <c r="D9" s="223">
        <v>66548</v>
      </c>
      <c r="E9" s="223">
        <v>67464</v>
      </c>
      <c r="F9" s="205">
        <v>-1.4</v>
      </c>
    </row>
    <row r="10" spans="2:6" ht="14.5" customHeight="1" x14ac:dyDescent="0.45">
      <c r="C10" s="10" t="s">
        <v>74</v>
      </c>
      <c r="D10" s="223">
        <v>42757</v>
      </c>
      <c r="E10" s="223">
        <v>34215</v>
      </c>
      <c r="F10" s="205">
        <v>25</v>
      </c>
    </row>
    <row r="11" spans="2:6" ht="14.5" customHeight="1" x14ac:dyDescent="0.45">
      <c r="C11" s="10" t="s">
        <v>75</v>
      </c>
      <c r="D11" s="223">
        <v>12722</v>
      </c>
      <c r="E11" s="223">
        <v>14394</v>
      </c>
      <c r="F11" s="205">
        <v>-11.6</v>
      </c>
    </row>
    <row r="12" spans="2:6" ht="14.5" customHeight="1" x14ac:dyDescent="0.45">
      <c r="C12" s="10" t="s">
        <v>76</v>
      </c>
      <c r="D12" s="223">
        <v>333560</v>
      </c>
      <c r="E12" s="223">
        <v>342311</v>
      </c>
      <c r="F12" s="205">
        <v>-2.6</v>
      </c>
    </row>
    <row r="13" spans="2:6" ht="14.5" customHeight="1" x14ac:dyDescent="0.45">
      <c r="C13" s="10" t="s">
        <v>77</v>
      </c>
      <c r="D13" s="223">
        <v>28860</v>
      </c>
      <c r="E13" s="223">
        <v>28697</v>
      </c>
      <c r="F13" s="205">
        <v>0.6</v>
      </c>
    </row>
    <row r="14" spans="2:6" ht="14.5" customHeight="1" x14ac:dyDescent="0.45">
      <c r="C14" s="10" t="s">
        <v>78</v>
      </c>
      <c r="D14" s="223">
        <v>181957</v>
      </c>
      <c r="E14" s="223">
        <v>177511</v>
      </c>
      <c r="F14" s="205">
        <v>2.5</v>
      </c>
    </row>
    <row r="15" spans="2:6" ht="14.5" customHeight="1" x14ac:dyDescent="0.45">
      <c r="C15" s="10" t="s">
        <v>79</v>
      </c>
      <c r="D15" s="223">
        <v>100774</v>
      </c>
      <c r="E15" s="223">
        <v>97960</v>
      </c>
      <c r="F15" s="205">
        <v>2.9</v>
      </c>
    </row>
    <row r="16" spans="2:6" ht="14.5" customHeight="1" x14ac:dyDescent="0.45">
      <c r="C16" s="10" t="s">
        <v>82</v>
      </c>
      <c r="D16" s="223">
        <v>149380</v>
      </c>
      <c r="E16" s="223">
        <v>146336</v>
      </c>
      <c r="F16" s="205">
        <v>2.1</v>
      </c>
    </row>
    <row r="17" spans="3:6" ht="14.5" customHeight="1" thickBot="1" x14ac:dyDescent="0.5">
      <c r="C17" s="157" t="s">
        <v>80</v>
      </c>
      <c r="D17" s="222">
        <v>61352</v>
      </c>
      <c r="E17" s="222">
        <v>58721</v>
      </c>
      <c r="F17" s="207">
        <v>4.5</v>
      </c>
    </row>
    <row r="18" spans="3:6" ht="14.5" customHeight="1" thickBot="1" x14ac:dyDescent="0.5">
      <c r="C18" s="10"/>
      <c r="D18" s="207"/>
      <c r="E18" s="207"/>
      <c r="F18" s="207"/>
    </row>
    <row r="19" spans="3:6" ht="14.5" customHeight="1" thickBot="1" x14ac:dyDescent="0.5">
      <c r="C19" s="158" t="s">
        <v>81</v>
      </c>
      <c r="D19" s="233">
        <v>855883</v>
      </c>
      <c r="E19" s="233">
        <v>851536</v>
      </c>
      <c r="F19" s="234">
        <v>0.5</v>
      </c>
    </row>
    <row r="20" spans="3:6" x14ac:dyDescent="0.45">
      <c r="D20" s="96"/>
      <c r="E20" s="96"/>
      <c r="F20" s="150"/>
    </row>
    <row r="21" spans="3:6" ht="24.5" customHeight="1" thickBot="1" x14ac:dyDescent="0.5">
      <c r="C21" s="12" t="s">
        <v>83</v>
      </c>
      <c r="D21" s="108"/>
      <c r="E21" s="108"/>
      <c r="F21" s="108"/>
    </row>
    <row r="22" spans="3:6" ht="14.5" customHeight="1" x14ac:dyDescent="0.45">
      <c r="C22" s="9" t="s">
        <v>84</v>
      </c>
      <c r="D22" s="221">
        <v>5383</v>
      </c>
      <c r="E22" s="221">
        <v>3775</v>
      </c>
      <c r="F22" s="230">
        <v>42.6</v>
      </c>
    </row>
    <row r="23" spans="3:6" ht="14.5" customHeight="1" x14ac:dyDescent="0.45">
      <c r="C23" s="10" t="s">
        <v>85</v>
      </c>
      <c r="D23" s="223">
        <v>13444</v>
      </c>
      <c r="E23" s="223">
        <v>2947</v>
      </c>
      <c r="F23" s="205" t="s">
        <v>11</v>
      </c>
    </row>
    <row r="24" spans="3:6" ht="14.5" customHeight="1" x14ac:dyDescent="0.45">
      <c r="C24" s="10" t="s">
        <v>86</v>
      </c>
      <c r="D24" s="223">
        <v>1734</v>
      </c>
      <c r="E24" s="223">
        <v>1802</v>
      </c>
      <c r="F24" s="205">
        <v>-3.8</v>
      </c>
    </row>
    <row r="25" spans="3:6" ht="14.5" customHeight="1" x14ac:dyDescent="0.45">
      <c r="C25" s="10" t="s">
        <v>87</v>
      </c>
      <c r="D25" s="223">
        <v>15781</v>
      </c>
      <c r="E25" s="223">
        <v>13796</v>
      </c>
      <c r="F25" s="205">
        <v>14.4</v>
      </c>
    </row>
    <row r="26" spans="3:6" ht="14.5" customHeight="1" x14ac:dyDescent="0.45">
      <c r="C26" s="10" t="s">
        <v>88</v>
      </c>
      <c r="D26" s="223">
        <v>160804</v>
      </c>
      <c r="E26" s="223">
        <v>173658</v>
      </c>
      <c r="F26" s="205">
        <v>-7.4</v>
      </c>
    </row>
    <row r="27" spans="3:6" ht="14.5" customHeight="1" x14ac:dyDescent="0.45">
      <c r="C27" s="10" t="s">
        <v>89</v>
      </c>
      <c r="D27" s="223">
        <v>6247</v>
      </c>
      <c r="E27" s="223">
        <v>6952</v>
      </c>
      <c r="F27" s="205">
        <v>-10.1</v>
      </c>
    </row>
    <row r="28" spans="3:6" ht="14.5" customHeight="1" x14ac:dyDescent="0.45">
      <c r="C28" s="10" t="s">
        <v>90</v>
      </c>
      <c r="D28" s="223">
        <v>203393</v>
      </c>
      <c r="E28" s="223">
        <v>202930</v>
      </c>
      <c r="F28" s="205">
        <v>0.2</v>
      </c>
    </row>
    <row r="29" spans="3:6" ht="14.5" customHeight="1" x14ac:dyDescent="0.45">
      <c r="C29" s="10" t="s">
        <v>96</v>
      </c>
      <c r="D29" s="223">
        <v>131736</v>
      </c>
      <c r="E29" s="223">
        <v>141482</v>
      </c>
      <c r="F29" s="205">
        <v>-6.9</v>
      </c>
    </row>
    <row r="30" spans="3:6" ht="14.5" customHeight="1" x14ac:dyDescent="0.45">
      <c r="C30" s="10" t="s">
        <v>91</v>
      </c>
      <c r="D30" s="223">
        <v>95289</v>
      </c>
      <c r="E30" s="223">
        <v>94299</v>
      </c>
      <c r="F30" s="205">
        <v>1</v>
      </c>
    </row>
    <row r="31" spans="3:6" ht="14.5" customHeight="1" x14ac:dyDescent="0.45">
      <c r="C31" s="10" t="s">
        <v>92</v>
      </c>
      <c r="D31" s="223">
        <v>9139</v>
      </c>
      <c r="E31" s="223">
        <v>8968</v>
      </c>
      <c r="F31" s="205">
        <v>1.9</v>
      </c>
    </row>
    <row r="32" spans="3:6" ht="14.5" customHeight="1" thickBot="1" x14ac:dyDescent="0.5">
      <c r="C32" s="16" t="s">
        <v>93</v>
      </c>
      <c r="D32" s="222">
        <v>24550</v>
      </c>
      <c r="E32" s="222">
        <v>22726</v>
      </c>
      <c r="F32" s="207">
        <v>8</v>
      </c>
    </row>
    <row r="33" spans="3:6" ht="14.5" customHeight="1" x14ac:dyDescent="0.45">
      <c r="C33" s="10" t="s">
        <v>94</v>
      </c>
      <c r="D33" s="223">
        <v>464107</v>
      </c>
      <c r="E33" s="223">
        <v>470405</v>
      </c>
      <c r="F33" s="205">
        <v>-1.3</v>
      </c>
    </row>
    <row r="34" spans="3:6" ht="14.5" customHeight="1" thickBot="1" x14ac:dyDescent="0.5">
      <c r="C34" s="16" t="s">
        <v>95</v>
      </c>
      <c r="D34" s="222">
        <v>391776</v>
      </c>
      <c r="E34" s="222">
        <v>381131</v>
      </c>
      <c r="F34" s="207">
        <v>2.8</v>
      </c>
    </row>
    <row r="35" spans="3:6" ht="14.5" customHeight="1" thickBot="1" x14ac:dyDescent="0.5">
      <c r="C35" s="22" t="s">
        <v>97</v>
      </c>
      <c r="D35" s="235">
        <v>855883</v>
      </c>
      <c r="E35" s="235">
        <v>851536</v>
      </c>
      <c r="F35" s="232">
        <v>0.5</v>
      </c>
    </row>
    <row r="37" spans="3:6" ht="24.5" customHeight="1" x14ac:dyDescent="0.45">
      <c r="C37" s="35"/>
      <c r="D37" s="243" t="s">
        <v>98</v>
      </c>
      <c r="E37" s="243"/>
    </row>
    <row r="38" spans="3:6" ht="24.5" customHeight="1" thickBot="1" x14ac:dyDescent="0.5">
      <c r="C38" s="12" t="s">
        <v>101</v>
      </c>
      <c r="D38" s="23" t="s">
        <v>99</v>
      </c>
      <c r="E38" s="23" t="s">
        <v>100</v>
      </c>
    </row>
    <row r="39" spans="3:6" ht="14.5" customHeight="1" x14ac:dyDescent="0.45">
      <c r="C39" s="10" t="s">
        <v>102</v>
      </c>
      <c r="D39" s="14"/>
      <c r="E39" s="14"/>
    </row>
    <row r="40" spans="3:6" ht="14.5" customHeight="1" x14ac:dyDescent="0.45">
      <c r="C40" s="10" t="s">
        <v>103</v>
      </c>
      <c r="D40" s="36">
        <v>0.52200000000000002</v>
      </c>
      <c r="E40" s="36">
        <v>9.0999999999999998E-2</v>
      </c>
    </row>
    <row r="41" spans="3:6" ht="14.5" customHeight="1" x14ac:dyDescent="0.45">
      <c r="C41" s="10" t="s">
        <v>104</v>
      </c>
      <c r="D41" s="36">
        <v>0.28199999999999997</v>
      </c>
      <c r="E41" s="36">
        <v>3.4000000000000002E-2</v>
      </c>
    </row>
    <row r="42" spans="3:6" ht="14.5" customHeight="1" x14ac:dyDescent="0.45">
      <c r="C42" s="10" t="s">
        <v>2</v>
      </c>
      <c r="D42" s="36">
        <v>7.2999999999999995E-2</v>
      </c>
      <c r="E42" s="36">
        <v>2.5999999999999999E-2</v>
      </c>
    </row>
    <row r="43" spans="3:6" ht="14.5" customHeight="1" x14ac:dyDescent="0.45">
      <c r="C43" s="10" t="s">
        <v>105</v>
      </c>
      <c r="D43" s="36">
        <v>0</v>
      </c>
      <c r="E43" s="36">
        <v>0</v>
      </c>
    </row>
    <row r="44" spans="3:6" ht="14.5" customHeight="1" x14ac:dyDescent="0.45">
      <c r="C44" s="10" t="s">
        <v>106</v>
      </c>
      <c r="D44" s="36">
        <v>1.2E-2</v>
      </c>
      <c r="E44" s="36">
        <v>8.1000000000000003E-2</v>
      </c>
    </row>
    <row r="45" spans="3:6" ht="14.5" customHeight="1" x14ac:dyDescent="0.45">
      <c r="C45" s="10" t="s">
        <v>107</v>
      </c>
      <c r="D45" s="36">
        <v>4.0000000000000001E-3</v>
      </c>
      <c r="E45" s="36">
        <v>0.501</v>
      </c>
    </row>
    <row r="46" spans="3:6" ht="14.5" customHeight="1" x14ac:dyDescent="0.45">
      <c r="C46" s="10" t="s">
        <v>108</v>
      </c>
      <c r="D46" s="36">
        <v>9.5000000000000001E-2</v>
      </c>
      <c r="E46" s="36">
        <v>9.8000000000000004E-2</v>
      </c>
    </row>
    <row r="47" spans="3:6" ht="14.5" customHeight="1" x14ac:dyDescent="0.45">
      <c r="C47" s="10" t="s">
        <v>109</v>
      </c>
      <c r="D47" s="36">
        <v>1.2E-2</v>
      </c>
      <c r="E47" s="36">
        <v>6.4000000000000001E-2</v>
      </c>
    </row>
    <row r="48" spans="3:6" ht="14.5" customHeight="1" thickBot="1" x14ac:dyDescent="0.5">
      <c r="C48" s="22" t="s">
        <v>110</v>
      </c>
      <c r="D48" s="116">
        <v>1</v>
      </c>
      <c r="E48" s="116">
        <v>7.1999999999999995E-2</v>
      </c>
    </row>
    <row r="49" spans="3:9" ht="16.5" customHeight="1" x14ac:dyDescent="0.45">
      <c r="C49" s="20"/>
      <c r="D49" s="90"/>
      <c r="E49" s="14"/>
    </row>
    <row r="50" spans="3:9" ht="14.5" customHeight="1" x14ac:dyDescent="0.45">
      <c r="C50" s="10" t="s">
        <v>111</v>
      </c>
      <c r="D50" s="36">
        <v>0.82299999999999995</v>
      </c>
      <c r="E50" s="14"/>
    </row>
    <row r="51" spans="3:9" ht="14.5" customHeight="1" thickBot="1" x14ac:dyDescent="0.5">
      <c r="C51" s="11" t="s">
        <v>112</v>
      </c>
      <c r="D51" s="37">
        <v>0.17699999999999999</v>
      </c>
      <c r="E51" s="14"/>
    </row>
    <row r="53" spans="3:9" ht="24.5" customHeight="1" thickBot="1" x14ac:dyDescent="0.5">
      <c r="C53" s="12" t="s">
        <v>113</v>
      </c>
      <c r="D53" s="23">
        <v>2025</v>
      </c>
      <c r="E53" s="23">
        <v>2026</v>
      </c>
      <c r="F53" s="23">
        <v>2027</v>
      </c>
      <c r="G53" s="23">
        <v>2028</v>
      </c>
      <c r="H53" s="23">
        <v>2029</v>
      </c>
      <c r="I53" s="23" t="s">
        <v>21</v>
      </c>
    </row>
    <row r="54" spans="3:9" x14ac:dyDescent="0.45">
      <c r="C54" s="38" t="s">
        <v>114</v>
      </c>
      <c r="D54" s="36">
        <v>4.5999999999999999E-2</v>
      </c>
      <c r="E54" s="36">
        <v>9.0999999999999998E-2</v>
      </c>
      <c r="F54" s="36">
        <v>8.2000000000000003E-2</v>
      </c>
      <c r="G54" s="36">
        <v>0.11700000000000001</v>
      </c>
      <c r="H54" s="36">
        <v>3.9E-2</v>
      </c>
      <c r="I54" s="36">
        <v>0.624</v>
      </c>
    </row>
    <row r="56" spans="3:9" ht="33.5" customHeight="1" x14ac:dyDescent="0.45">
      <c r="C56" s="240" t="s">
        <v>115</v>
      </c>
      <c r="D56" s="240"/>
      <c r="E56" s="240"/>
      <c r="F56" s="240"/>
      <c r="G56" s="240"/>
      <c r="H56" s="240"/>
      <c r="I56" s="240"/>
    </row>
    <row r="57" spans="3:9" ht="14" customHeight="1" x14ac:dyDescent="0.45">
      <c r="C57" s="240"/>
      <c r="D57" s="240"/>
      <c r="E57" s="240"/>
      <c r="F57" s="240"/>
      <c r="G57" s="240"/>
      <c r="H57" s="240"/>
      <c r="I57" s="240"/>
    </row>
  </sheetData>
  <mergeCells count="4">
    <mergeCell ref="D37:E37"/>
    <mergeCell ref="C56:I56"/>
    <mergeCell ref="C57:I57"/>
    <mergeCell ref="B2:B3"/>
  </mergeCells>
  <pageMargins left="0.7" right="0.7" top="0.75" bottom="0.75" header="0.3" footer="0.3"/>
  <pageSetup orientation="portrait" r:id="rId1"/>
  <headerFooter>
    <oddFooter>&amp;L_x000D_&amp;1#&amp;"Calibri"&amp;10&amp;K000000 Información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4E3B-ABA7-4245-99B1-DCC637B0A7F4}">
  <dimension ref="B2:V43"/>
  <sheetViews>
    <sheetView showGridLines="0" zoomScale="40" zoomScaleNormal="40" zoomScaleSheetLayoutView="55" workbookViewId="0">
      <selection activeCell="B2" sqref="B2"/>
    </sheetView>
  </sheetViews>
  <sheetFormatPr defaultColWidth="8.7265625" defaultRowHeight="18" x14ac:dyDescent="0.35"/>
  <cols>
    <col min="1" max="1" width="3.453125" style="119" customWidth="1"/>
    <col min="2" max="2" width="48.81640625" style="119" customWidth="1"/>
    <col min="3" max="3" width="35.08984375" style="120" customWidth="1"/>
    <col min="4" max="4" width="27.26953125" style="119" customWidth="1"/>
    <col min="5" max="5" width="32.1796875" style="119" customWidth="1"/>
    <col min="6" max="7" width="4.81640625" style="119" customWidth="1"/>
    <col min="8" max="8" width="57.81640625" style="119" customWidth="1"/>
    <col min="9" max="9" width="23.26953125" style="120" customWidth="1"/>
    <col min="10" max="11" width="23.26953125" style="119" customWidth="1"/>
    <col min="12" max="13" width="8.7265625" style="119"/>
    <col min="14" max="14" width="13.7265625" style="119" customWidth="1"/>
    <col min="15" max="16" width="8.7265625" style="119"/>
    <col min="17" max="17" width="16.1796875" style="119" bestFit="1" customWidth="1"/>
    <col min="18" max="24" width="14.6328125" style="119" customWidth="1"/>
    <col min="25" max="16384" width="8.7265625" style="119"/>
  </cols>
  <sheetData>
    <row r="2" spans="2:14" ht="29.5" x14ac:dyDescent="0.35">
      <c r="B2" s="117" t="s">
        <v>207</v>
      </c>
      <c r="C2" s="118"/>
    </row>
    <row r="3" spans="2:14" ht="26" x14ac:dyDescent="0.35">
      <c r="B3" s="250" t="s">
        <v>208</v>
      </c>
      <c r="C3" s="250"/>
      <c r="D3" s="250"/>
    </row>
    <row r="5" spans="2:14" ht="7" customHeight="1" x14ac:dyDescent="0.35"/>
    <row r="6" spans="2:14" ht="7" customHeight="1" x14ac:dyDescent="0.35"/>
    <row r="7" spans="2:14" ht="56.15" customHeight="1" x14ac:dyDescent="0.35">
      <c r="B7" s="247" t="s">
        <v>12</v>
      </c>
      <c r="C7" s="244" t="s">
        <v>116</v>
      </c>
      <c r="D7" s="245"/>
      <c r="E7" s="246"/>
      <c r="H7" s="247" t="s">
        <v>12</v>
      </c>
      <c r="I7" s="244" t="s">
        <v>139</v>
      </c>
      <c r="J7" s="245"/>
      <c r="K7" s="246"/>
    </row>
    <row r="8" spans="2:14" ht="8.5" customHeight="1" x14ac:dyDescent="0.35">
      <c r="B8" s="248"/>
      <c r="C8" s="121"/>
      <c r="D8" s="122"/>
      <c r="E8" s="123"/>
      <c r="H8" s="248"/>
      <c r="I8" s="121"/>
      <c r="J8" s="122"/>
      <c r="K8" s="123"/>
    </row>
    <row r="9" spans="2:14" ht="49" customHeight="1" x14ac:dyDescent="0.35">
      <c r="B9" s="249"/>
      <c r="C9" s="124" t="s">
        <v>16</v>
      </c>
      <c r="D9" s="125" t="s">
        <v>13</v>
      </c>
      <c r="E9" s="126" t="s">
        <v>17</v>
      </c>
      <c r="H9" s="249"/>
      <c r="I9" s="124" t="s">
        <v>136</v>
      </c>
      <c r="J9" s="125" t="s">
        <v>137</v>
      </c>
      <c r="K9" s="126" t="s">
        <v>138</v>
      </c>
    </row>
    <row r="10" spans="2:14" ht="6.65" customHeight="1" x14ac:dyDescent="0.35">
      <c r="B10" s="123"/>
      <c r="C10" s="127"/>
      <c r="D10" s="128"/>
      <c r="E10" s="128"/>
      <c r="H10" s="123"/>
      <c r="I10" s="127"/>
      <c r="J10" s="128"/>
      <c r="K10" s="128"/>
    </row>
    <row r="11" spans="2:14" ht="25" customHeight="1" x14ac:dyDescent="0.35">
      <c r="B11" s="129" t="s">
        <v>117</v>
      </c>
      <c r="C11" s="151">
        <v>2589</v>
      </c>
      <c r="D11" s="152" t="s">
        <v>15</v>
      </c>
      <c r="E11" s="151">
        <v>2589</v>
      </c>
      <c r="H11" s="129" t="s">
        <v>70</v>
      </c>
      <c r="I11" s="151">
        <v>6804</v>
      </c>
      <c r="J11" s="152" t="s">
        <v>15</v>
      </c>
      <c r="K11" s="151">
        <v>6804</v>
      </c>
    </row>
    <row r="12" spans="2:14" ht="23" x14ac:dyDescent="0.35">
      <c r="B12" s="130" t="s">
        <v>118</v>
      </c>
      <c r="C12" s="151">
        <v>201</v>
      </c>
      <c r="D12" s="153" t="s">
        <v>15</v>
      </c>
      <c r="E12" s="151">
        <v>201</v>
      </c>
      <c r="H12" s="130" t="s">
        <v>129</v>
      </c>
      <c r="I12" s="151">
        <v>1491</v>
      </c>
      <c r="J12" s="153">
        <v>-1491</v>
      </c>
      <c r="K12" s="151" t="s">
        <v>15</v>
      </c>
    </row>
    <row r="13" spans="2:14" ht="23" x14ac:dyDescent="0.35">
      <c r="B13" s="130" t="s">
        <v>119</v>
      </c>
      <c r="C13" s="151">
        <v>396</v>
      </c>
      <c r="D13" s="153" t="s">
        <v>15</v>
      </c>
      <c r="E13" s="151">
        <v>396</v>
      </c>
      <c r="H13" s="131" t="s">
        <v>70</v>
      </c>
      <c r="I13" s="154">
        <v>8296</v>
      </c>
      <c r="J13" s="154">
        <v>-1491</v>
      </c>
      <c r="K13" s="154">
        <v>6804</v>
      </c>
    </row>
    <row r="14" spans="2:14" ht="23" x14ac:dyDescent="0.35">
      <c r="B14" s="130" t="s">
        <v>14</v>
      </c>
      <c r="C14" s="151" t="s">
        <v>15</v>
      </c>
      <c r="D14" s="153" t="s">
        <v>15</v>
      </c>
      <c r="E14" s="151" t="s">
        <v>15</v>
      </c>
      <c r="H14" s="130"/>
      <c r="I14" s="153"/>
      <c r="J14" s="153"/>
      <c r="K14" s="151"/>
      <c r="N14" s="132"/>
    </row>
    <row r="15" spans="2:14" ht="25" x14ac:dyDescent="0.35">
      <c r="B15" s="130" t="s">
        <v>120</v>
      </c>
      <c r="C15" s="151">
        <v>2800</v>
      </c>
      <c r="D15" s="153">
        <v>-2800</v>
      </c>
      <c r="E15" s="151" t="s">
        <v>15</v>
      </c>
      <c r="H15" s="130" t="s">
        <v>130</v>
      </c>
      <c r="I15" s="153">
        <v>3728</v>
      </c>
      <c r="J15" s="153" t="s">
        <v>15</v>
      </c>
      <c r="K15" s="151">
        <v>3728</v>
      </c>
      <c r="M15" s="133"/>
      <c r="N15" s="132"/>
    </row>
    <row r="16" spans="2:14" ht="25" x14ac:dyDescent="0.35">
      <c r="B16" s="130" t="s">
        <v>121</v>
      </c>
      <c r="C16" s="151">
        <v>-248</v>
      </c>
      <c r="D16" s="153" t="s">
        <v>15</v>
      </c>
      <c r="E16" s="151">
        <v>-248</v>
      </c>
      <c r="H16" s="130" t="s">
        <v>131</v>
      </c>
      <c r="I16" s="153">
        <v>3632</v>
      </c>
      <c r="J16" s="153">
        <v>-3632</v>
      </c>
      <c r="K16" s="151" t="s">
        <v>15</v>
      </c>
      <c r="N16" s="132"/>
    </row>
    <row r="17" spans="2:14" ht="23" x14ac:dyDescent="0.35">
      <c r="B17" s="131" t="s">
        <v>122</v>
      </c>
      <c r="C17" s="154">
        <v>5738</v>
      </c>
      <c r="D17" s="154">
        <v>-2800</v>
      </c>
      <c r="E17" s="154">
        <v>2938</v>
      </c>
      <c r="H17" s="130" t="s">
        <v>132</v>
      </c>
      <c r="I17" s="153">
        <v>5317</v>
      </c>
      <c r="J17" s="153" t="s">
        <v>15</v>
      </c>
      <c r="K17" s="151">
        <v>5317</v>
      </c>
      <c r="N17" s="134">
        <f>I15+I17</f>
        <v>9045</v>
      </c>
    </row>
    <row r="18" spans="2:14" ht="23" x14ac:dyDescent="0.35">
      <c r="B18" s="135"/>
      <c r="C18" s="155"/>
      <c r="D18" s="156"/>
      <c r="E18" s="156"/>
      <c r="H18" s="130" t="s">
        <v>133</v>
      </c>
      <c r="I18" s="153">
        <v>113</v>
      </c>
      <c r="J18" s="153">
        <v>-113</v>
      </c>
      <c r="K18" s="151" t="s">
        <v>15</v>
      </c>
      <c r="N18" s="132"/>
    </row>
    <row r="19" spans="2:14" ht="25" x14ac:dyDescent="0.35">
      <c r="B19" s="130" t="s">
        <v>123</v>
      </c>
      <c r="C19" s="153" t="s">
        <v>15</v>
      </c>
      <c r="D19" s="153">
        <v>327</v>
      </c>
      <c r="E19" s="153">
        <v>327</v>
      </c>
      <c r="H19" s="131" t="s">
        <v>134</v>
      </c>
      <c r="I19" s="154">
        <v>12789</v>
      </c>
      <c r="J19" s="154">
        <v>-3744</v>
      </c>
      <c r="K19" s="154">
        <v>9045</v>
      </c>
      <c r="N19" s="132"/>
    </row>
    <row r="20" spans="2:14" ht="23" x14ac:dyDescent="0.35">
      <c r="B20" s="135"/>
      <c r="C20" s="155"/>
      <c r="D20" s="156"/>
      <c r="E20" s="156"/>
      <c r="H20" s="135"/>
      <c r="I20" s="155"/>
      <c r="J20" s="156"/>
      <c r="K20" s="156"/>
      <c r="N20" s="132"/>
    </row>
    <row r="21" spans="2:14" ht="23" x14ac:dyDescent="0.35">
      <c r="B21" s="131" t="s">
        <v>124</v>
      </c>
      <c r="C21" s="154">
        <v>5738</v>
      </c>
      <c r="D21" s="154">
        <v>-2473</v>
      </c>
      <c r="E21" s="154">
        <v>3265</v>
      </c>
      <c r="H21" s="131" t="s">
        <v>135</v>
      </c>
      <c r="I21" s="154">
        <v>4493</v>
      </c>
      <c r="J21" s="154">
        <v>-2253</v>
      </c>
      <c r="K21" s="154">
        <v>2240</v>
      </c>
      <c r="N21" s="136"/>
    </row>
    <row r="22" spans="2:14" ht="4.5" customHeight="1" x14ac:dyDescent="0.35">
      <c r="B22" s="137"/>
      <c r="C22" s="138"/>
      <c r="D22" s="138"/>
      <c r="E22" s="138"/>
      <c r="I22" s="138"/>
      <c r="J22" s="138"/>
      <c r="K22" s="138"/>
      <c r="N22" s="132"/>
    </row>
    <row r="23" spans="2:14" s="140" customFormat="1" ht="23" customHeight="1" x14ac:dyDescent="0.35">
      <c r="B23" s="139" t="s">
        <v>140</v>
      </c>
      <c r="C23" s="139"/>
      <c r="D23" s="139"/>
      <c r="E23" s="139"/>
      <c r="F23" s="139"/>
      <c r="G23" s="139"/>
      <c r="H23" s="139"/>
      <c r="N23" s="141"/>
    </row>
    <row r="24" spans="2:14" s="140" customFormat="1" ht="16.5" customHeight="1" x14ac:dyDescent="0.35">
      <c r="B24" s="139" t="s">
        <v>125</v>
      </c>
      <c r="C24" s="139"/>
      <c r="D24" s="139"/>
      <c r="E24" s="119"/>
      <c r="F24" s="119"/>
      <c r="G24" s="119"/>
      <c r="N24" s="141"/>
    </row>
    <row r="25" spans="2:14" s="140" customFormat="1" ht="16.5" customHeight="1" x14ac:dyDescent="0.35">
      <c r="B25" s="139" t="s">
        <v>126</v>
      </c>
      <c r="C25" s="139"/>
      <c r="D25" s="139"/>
      <c r="E25" s="139"/>
      <c r="F25" s="139"/>
      <c r="G25" s="139"/>
      <c r="N25" s="141"/>
    </row>
    <row r="26" spans="2:14" s="140" customFormat="1" ht="16.5" customHeight="1" x14ac:dyDescent="0.35">
      <c r="B26" s="139" t="s">
        <v>127</v>
      </c>
      <c r="C26" s="137"/>
      <c r="D26" s="137"/>
      <c r="E26" s="137"/>
      <c r="F26" s="137"/>
      <c r="G26" s="137"/>
      <c r="N26" s="141"/>
    </row>
    <row r="27" spans="2:14" s="140" customFormat="1" ht="16.5" customHeight="1" x14ac:dyDescent="0.35">
      <c r="B27" s="139" t="s">
        <v>128</v>
      </c>
      <c r="C27" s="137"/>
      <c r="D27" s="137"/>
      <c r="E27" s="137"/>
      <c r="F27" s="137"/>
      <c r="G27" s="137"/>
      <c r="N27" s="141"/>
    </row>
    <row r="28" spans="2:14" s="140" customFormat="1" ht="16.5" customHeight="1" x14ac:dyDescent="0.35">
      <c r="B28" s="137"/>
      <c r="C28" s="119"/>
      <c r="D28" s="119"/>
      <c r="E28" s="119"/>
      <c r="F28" s="119"/>
      <c r="G28" s="119"/>
      <c r="I28" s="141"/>
      <c r="J28" s="141"/>
      <c r="K28" s="141"/>
      <c r="L28" s="141"/>
      <c r="M28" s="141"/>
      <c r="N28" s="141"/>
    </row>
    <row r="29" spans="2:14" ht="43.5" customHeight="1" x14ac:dyDescent="0.45">
      <c r="B29" s="137"/>
      <c r="C29" s="119"/>
      <c r="H29" s="140"/>
      <c r="I29" s="142">
        <v>18.024999999999999</v>
      </c>
      <c r="J29" s="132"/>
      <c r="K29" s="132"/>
      <c r="L29" s="132"/>
      <c r="M29" s="132"/>
      <c r="N29" s="132"/>
    </row>
    <row r="30" spans="2:14" ht="16.5" customHeight="1" x14ac:dyDescent="0.35">
      <c r="B30" s="137"/>
      <c r="C30" s="119"/>
      <c r="I30" s="132"/>
      <c r="J30" s="132"/>
      <c r="K30" s="143"/>
      <c r="L30" s="132"/>
      <c r="M30" s="132"/>
      <c r="N30" s="132"/>
    </row>
    <row r="31" spans="2:14" x14ac:dyDescent="0.35">
      <c r="C31" s="119"/>
      <c r="I31" s="134"/>
      <c r="J31" s="132"/>
      <c r="K31" s="144"/>
      <c r="L31" s="132"/>
      <c r="M31" s="132"/>
      <c r="N31" s="132"/>
    </row>
    <row r="32" spans="2:14" ht="29.5" x14ac:dyDescent="0.35">
      <c r="C32" s="119"/>
      <c r="I32" s="145"/>
      <c r="J32" s="132"/>
      <c r="K32" s="146">
        <f>K21/E21</f>
        <v>0.68606431852986216</v>
      </c>
      <c r="L32" s="132"/>
      <c r="M32" s="132"/>
      <c r="N32" s="132"/>
    </row>
    <row r="33" spans="3:22" x14ac:dyDescent="0.35">
      <c r="C33" s="119"/>
      <c r="I33" s="132"/>
      <c r="J33" s="132"/>
      <c r="K33" s="132"/>
      <c r="L33" s="132"/>
      <c r="M33" s="132"/>
      <c r="N33" s="132"/>
    </row>
    <row r="34" spans="3:22" ht="5.5" customHeight="1" x14ac:dyDescent="0.35">
      <c r="C34" s="119"/>
      <c r="I34" s="132"/>
      <c r="J34" s="132"/>
      <c r="K34" s="132"/>
      <c r="L34" s="132"/>
      <c r="M34" s="132"/>
      <c r="N34" s="132"/>
    </row>
    <row r="35" spans="3:22" x14ac:dyDescent="0.35">
      <c r="C35" s="119"/>
      <c r="I35" s="132"/>
      <c r="J35" s="132"/>
      <c r="K35" s="132"/>
      <c r="L35" s="132"/>
      <c r="M35" s="132"/>
      <c r="N35" s="132"/>
    </row>
    <row r="36" spans="3:22" ht="21" customHeight="1" x14ac:dyDescent="0.35">
      <c r="C36" s="119"/>
      <c r="I36" s="132"/>
      <c r="J36" s="132"/>
      <c r="K36" s="132"/>
      <c r="L36" s="132"/>
      <c r="M36" s="132"/>
      <c r="N36" s="132"/>
    </row>
    <row r="37" spans="3:22" x14ac:dyDescent="0.35">
      <c r="C37" s="119"/>
      <c r="I37" s="132"/>
      <c r="J37" s="132"/>
      <c r="K37" s="132"/>
      <c r="L37" s="132"/>
      <c r="M37" s="132"/>
      <c r="N37" s="132"/>
    </row>
    <row r="38" spans="3:22" ht="5.5" customHeight="1" x14ac:dyDescent="0.35">
      <c r="C38" s="119"/>
      <c r="I38" s="132"/>
      <c r="J38" s="132"/>
      <c r="K38" s="132"/>
      <c r="L38" s="132"/>
      <c r="M38" s="132"/>
      <c r="N38" s="132"/>
    </row>
    <row r="39" spans="3:22" x14ac:dyDescent="0.35">
      <c r="C39" s="119"/>
      <c r="I39" s="132"/>
      <c r="J39" s="132"/>
      <c r="K39" s="132"/>
      <c r="L39" s="132"/>
      <c r="M39" s="132"/>
      <c r="N39" s="132"/>
    </row>
    <row r="40" spans="3:22" x14ac:dyDescent="0.35">
      <c r="C40" s="119"/>
      <c r="I40" s="143">
        <f>+'[1]FMX BS'!D21+'[1]FMX BS'!D22+'[1]FMX BS'!D27</f>
        <v>155116</v>
      </c>
      <c r="J40" s="147">
        <f>I40/I29</f>
        <v>8605.6033287101254</v>
      </c>
      <c r="K40" s="132"/>
      <c r="L40" s="132"/>
      <c r="M40" s="132"/>
      <c r="N40" s="132"/>
      <c r="R40" s="148"/>
      <c r="S40" s="148"/>
      <c r="T40" s="148"/>
      <c r="U40" s="148"/>
    </row>
    <row r="41" spans="3:22" x14ac:dyDescent="0.35">
      <c r="I41" s="143"/>
      <c r="J41" s="132"/>
      <c r="K41" s="132"/>
      <c r="L41" s="132"/>
      <c r="M41" s="132"/>
      <c r="N41" s="132"/>
      <c r="R41" s="120"/>
      <c r="S41" s="120"/>
      <c r="T41" s="120"/>
      <c r="U41" s="120"/>
      <c r="V41" s="149"/>
    </row>
    <row r="43" spans="3:22" x14ac:dyDescent="0.35">
      <c r="R43" s="149"/>
      <c r="S43" s="149"/>
      <c r="T43" s="149"/>
      <c r="U43" s="149"/>
      <c r="V43" s="149"/>
    </row>
  </sheetData>
  <mergeCells count="5">
    <mergeCell ref="I7:K7"/>
    <mergeCell ref="B7:B9"/>
    <mergeCell ref="C7:E7"/>
    <mergeCell ref="H7:H9"/>
    <mergeCell ref="B3:D3"/>
  </mergeCells>
  <pageMargins left="0.7" right="0.7" top="0.75" bottom="0.75" header="0.3" footer="0.3"/>
  <pageSetup orientation="portrait" horizontalDpi="4294967293" r:id="rId1"/>
  <headerFooter>
    <oddFooter>&amp;L_x000D_&amp;1#&amp;"Calibri"&amp;10&amp;K000000 Información de uso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6661-D2B7-46AD-8C7A-9EE47EC0B4B4}">
  <dimension ref="B2:H23"/>
  <sheetViews>
    <sheetView showGridLines="0" zoomScale="80" zoomScaleNormal="80" workbookViewId="0">
      <selection activeCell="B2" sqref="B2"/>
    </sheetView>
  </sheetViews>
  <sheetFormatPr defaultRowHeight="13" x14ac:dyDescent="0.3"/>
  <cols>
    <col min="1" max="1" width="1.6328125" style="212" customWidth="1"/>
    <col min="2" max="2" width="21.54296875" style="212" customWidth="1"/>
    <col min="3" max="3" width="14.453125" style="212" bestFit="1" customWidth="1"/>
    <col min="4" max="4" width="13.7265625" style="212" bestFit="1" customWidth="1"/>
    <col min="5" max="5" width="8.7265625" style="212"/>
    <col min="6" max="6" width="21.54296875" style="212" bestFit="1" customWidth="1"/>
    <col min="7" max="7" width="14.453125" style="212" bestFit="1" customWidth="1"/>
    <col min="8" max="8" width="10.54296875" style="212" bestFit="1" customWidth="1"/>
    <col min="9" max="256" width="8.7265625" style="212"/>
    <col min="257" max="257" width="1.6328125" style="212" customWidth="1"/>
    <col min="258" max="258" width="14.90625" style="212" bestFit="1" customWidth="1"/>
    <col min="259" max="259" width="14.453125" style="212" bestFit="1" customWidth="1"/>
    <col min="260" max="260" width="13.7265625" style="212" bestFit="1" customWidth="1"/>
    <col min="261" max="261" width="8.7265625" style="212"/>
    <col min="262" max="262" width="14.90625" style="212" bestFit="1" customWidth="1"/>
    <col min="263" max="263" width="14.453125" style="212" bestFit="1" customWidth="1"/>
    <col min="264" max="264" width="10.54296875" style="212" bestFit="1" customWidth="1"/>
    <col min="265" max="512" width="8.7265625" style="212"/>
    <col min="513" max="513" width="1.6328125" style="212" customWidth="1"/>
    <col min="514" max="514" width="14.90625" style="212" bestFit="1" customWidth="1"/>
    <col min="515" max="515" width="14.453125" style="212" bestFit="1" customWidth="1"/>
    <col min="516" max="516" width="13.7265625" style="212" bestFit="1" customWidth="1"/>
    <col min="517" max="517" width="8.7265625" style="212"/>
    <col min="518" max="518" width="14.90625" style="212" bestFit="1" customWidth="1"/>
    <col min="519" max="519" width="14.453125" style="212" bestFit="1" customWidth="1"/>
    <col min="520" max="520" width="10.54296875" style="212" bestFit="1" customWidth="1"/>
    <col min="521" max="768" width="8.7265625" style="212"/>
    <col min="769" max="769" width="1.6328125" style="212" customWidth="1"/>
    <col min="770" max="770" width="14.90625" style="212" bestFit="1" customWidth="1"/>
    <col min="771" max="771" width="14.453125" style="212" bestFit="1" customWidth="1"/>
    <col min="772" max="772" width="13.7265625" style="212" bestFit="1" customWidth="1"/>
    <col min="773" max="773" width="8.7265625" style="212"/>
    <col min="774" max="774" width="14.90625" style="212" bestFit="1" customWidth="1"/>
    <col min="775" max="775" width="14.453125" style="212" bestFit="1" customWidth="1"/>
    <col min="776" max="776" width="10.54296875" style="212" bestFit="1" customWidth="1"/>
    <col min="777" max="1024" width="8.7265625" style="212"/>
    <col min="1025" max="1025" width="1.6328125" style="212" customWidth="1"/>
    <col min="1026" max="1026" width="14.90625" style="212" bestFit="1" customWidth="1"/>
    <col min="1027" max="1027" width="14.453125" style="212" bestFit="1" customWidth="1"/>
    <col min="1028" max="1028" width="13.7265625" style="212" bestFit="1" customWidth="1"/>
    <col min="1029" max="1029" width="8.7265625" style="212"/>
    <col min="1030" max="1030" width="14.90625" style="212" bestFit="1" customWidth="1"/>
    <col min="1031" max="1031" width="14.453125" style="212" bestFit="1" customWidth="1"/>
    <col min="1032" max="1032" width="10.54296875" style="212" bestFit="1" customWidth="1"/>
    <col min="1033" max="1280" width="8.7265625" style="212"/>
    <col min="1281" max="1281" width="1.6328125" style="212" customWidth="1"/>
    <col min="1282" max="1282" width="14.90625" style="212" bestFit="1" customWidth="1"/>
    <col min="1283" max="1283" width="14.453125" style="212" bestFit="1" customWidth="1"/>
    <col min="1284" max="1284" width="13.7265625" style="212" bestFit="1" customWidth="1"/>
    <col min="1285" max="1285" width="8.7265625" style="212"/>
    <col min="1286" max="1286" width="14.90625" style="212" bestFit="1" customWidth="1"/>
    <col min="1287" max="1287" width="14.453125" style="212" bestFit="1" customWidth="1"/>
    <col min="1288" max="1288" width="10.54296875" style="212" bestFit="1" customWidth="1"/>
    <col min="1289" max="1536" width="8.7265625" style="212"/>
    <col min="1537" max="1537" width="1.6328125" style="212" customWidth="1"/>
    <col min="1538" max="1538" width="14.90625" style="212" bestFit="1" customWidth="1"/>
    <col min="1539" max="1539" width="14.453125" style="212" bestFit="1" customWidth="1"/>
    <col min="1540" max="1540" width="13.7265625" style="212" bestFit="1" customWidth="1"/>
    <col min="1541" max="1541" width="8.7265625" style="212"/>
    <col min="1542" max="1542" width="14.90625" style="212" bestFit="1" customWidth="1"/>
    <col min="1543" max="1543" width="14.453125" style="212" bestFit="1" customWidth="1"/>
    <col min="1544" max="1544" width="10.54296875" style="212" bestFit="1" customWidth="1"/>
    <col min="1545" max="1792" width="8.7265625" style="212"/>
    <col min="1793" max="1793" width="1.6328125" style="212" customWidth="1"/>
    <col min="1794" max="1794" width="14.90625" style="212" bestFit="1" customWidth="1"/>
    <col min="1795" max="1795" width="14.453125" style="212" bestFit="1" customWidth="1"/>
    <col min="1796" max="1796" width="13.7265625" style="212" bestFit="1" customWidth="1"/>
    <col min="1797" max="1797" width="8.7265625" style="212"/>
    <col min="1798" max="1798" width="14.90625" style="212" bestFit="1" customWidth="1"/>
    <col min="1799" max="1799" width="14.453125" style="212" bestFit="1" customWidth="1"/>
    <col min="1800" max="1800" width="10.54296875" style="212" bestFit="1" customWidth="1"/>
    <col min="1801" max="2048" width="8.7265625" style="212"/>
    <col min="2049" max="2049" width="1.6328125" style="212" customWidth="1"/>
    <col min="2050" max="2050" width="14.90625" style="212" bestFit="1" customWidth="1"/>
    <col min="2051" max="2051" width="14.453125" style="212" bestFit="1" customWidth="1"/>
    <col min="2052" max="2052" width="13.7265625" style="212" bestFit="1" customWidth="1"/>
    <col min="2053" max="2053" width="8.7265625" style="212"/>
    <col min="2054" max="2054" width="14.90625" style="212" bestFit="1" customWidth="1"/>
    <col min="2055" max="2055" width="14.453125" style="212" bestFit="1" customWidth="1"/>
    <col min="2056" max="2056" width="10.54296875" style="212" bestFit="1" customWidth="1"/>
    <col min="2057" max="2304" width="8.7265625" style="212"/>
    <col min="2305" max="2305" width="1.6328125" style="212" customWidth="1"/>
    <col min="2306" max="2306" width="14.90625" style="212" bestFit="1" customWidth="1"/>
    <col min="2307" max="2307" width="14.453125" style="212" bestFit="1" customWidth="1"/>
    <col min="2308" max="2308" width="13.7265625" style="212" bestFit="1" customWidth="1"/>
    <col min="2309" max="2309" width="8.7265625" style="212"/>
    <col min="2310" max="2310" width="14.90625" style="212" bestFit="1" customWidth="1"/>
    <col min="2311" max="2311" width="14.453125" style="212" bestFit="1" customWidth="1"/>
    <col min="2312" max="2312" width="10.54296875" style="212" bestFit="1" customWidth="1"/>
    <col min="2313" max="2560" width="8.7265625" style="212"/>
    <col min="2561" max="2561" width="1.6328125" style="212" customWidth="1"/>
    <col min="2562" max="2562" width="14.90625" style="212" bestFit="1" customWidth="1"/>
    <col min="2563" max="2563" width="14.453125" style="212" bestFit="1" customWidth="1"/>
    <col min="2564" max="2564" width="13.7265625" style="212" bestFit="1" customWidth="1"/>
    <col min="2565" max="2565" width="8.7265625" style="212"/>
    <col min="2566" max="2566" width="14.90625" style="212" bestFit="1" customWidth="1"/>
    <col min="2567" max="2567" width="14.453125" style="212" bestFit="1" customWidth="1"/>
    <col min="2568" max="2568" width="10.54296875" style="212" bestFit="1" customWidth="1"/>
    <col min="2569" max="2816" width="8.7265625" style="212"/>
    <col min="2817" max="2817" width="1.6328125" style="212" customWidth="1"/>
    <col min="2818" max="2818" width="14.90625" style="212" bestFit="1" customWidth="1"/>
    <col min="2819" max="2819" width="14.453125" style="212" bestFit="1" customWidth="1"/>
    <col min="2820" max="2820" width="13.7265625" style="212" bestFit="1" customWidth="1"/>
    <col min="2821" max="2821" width="8.7265625" style="212"/>
    <col min="2822" max="2822" width="14.90625" style="212" bestFit="1" customWidth="1"/>
    <col min="2823" max="2823" width="14.453125" style="212" bestFit="1" customWidth="1"/>
    <col min="2824" max="2824" width="10.54296875" style="212" bestFit="1" customWidth="1"/>
    <col min="2825" max="3072" width="8.7265625" style="212"/>
    <col min="3073" max="3073" width="1.6328125" style="212" customWidth="1"/>
    <col min="3074" max="3074" width="14.90625" style="212" bestFit="1" customWidth="1"/>
    <col min="3075" max="3075" width="14.453125" style="212" bestFit="1" customWidth="1"/>
    <col min="3076" max="3076" width="13.7265625" style="212" bestFit="1" customWidth="1"/>
    <col min="3077" max="3077" width="8.7265625" style="212"/>
    <col min="3078" max="3078" width="14.90625" style="212" bestFit="1" customWidth="1"/>
    <col min="3079" max="3079" width="14.453125" style="212" bestFit="1" customWidth="1"/>
    <col min="3080" max="3080" width="10.54296875" style="212" bestFit="1" customWidth="1"/>
    <col min="3081" max="3328" width="8.7265625" style="212"/>
    <col min="3329" max="3329" width="1.6328125" style="212" customWidth="1"/>
    <col min="3330" max="3330" width="14.90625" style="212" bestFit="1" customWidth="1"/>
    <col min="3331" max="3331" width="14.453125" style="212" bestFit="1" customWidth="1"/>
    <col min="3332" max="3332" width="13.7265625" style="212" bestFit="1" customWidth="1"/>
    <col min="3333" max="3333" width="8.7265625" style="212"/>
    <col min="3334" max="3334" width="14.90625" style="212" bestFit="1" customWidth="1"/>
    <col min="3335" max="3335" width="14.453125" style="212" bestFit="1" customWidth="1"/>
    <col min="3336" max="3336" width="10.54296875" style="212" bestFit="1" customWidth="1"/>
    <col min="3337" max="3584" width="8.7265625" style="212"/>
    <col min="3585" max="3585" width="1.6328125" style="212" customWidth="1"/>
    <col min="3586" max="3586" width="14.90625" style="212" bestFit="1" customWidth="1"/>
    <col min="3587" max="3587" width="14.453125" style="212" bestFit="1" customWidth="1"/>
    <col min="3588" max="3588" width="13.7265625" style="212" bestFit="1" customWidth="1"/>
    <col min="3589" max="3589" width="8.7265625" style="212"/>
    <col min="3590" max="3590" width="14.90625" style="212" bestFit="1" customWidth="1"/>
    <col min="3591" max="3591" width="14.453125" style="212" bestFit="1" customWidth="1"/>
    <col min="3592" max="3592" width="10.54296875" style="212" bestFit="1" customWidth="1"/>
    <col min="3593" max="3840" width="8.7265625" style="212"/>
    <col min="3841" max="3841" width="1.6328125" style="212" customWidth="1"/>
    <col min="3842" max="3842" width="14.90625" style="212" bestFit="1" customWidth="1"/>
    <col min="3843" max="3843" width="14.453125" style="212" bestFit="1" customWidth="1"/>
    <col min="3844" max="3844" width="13.7265625" style="212" bestFit="1" customWidth="1"/>
    <col min="3845" max="3845" width="8.7265625" style="212"/>
    <col min="3846" max="3846" width="14.90625" style="212" bestFit="1" customWidth="1"/>
    <col min="3847" max="3847" width="14.453125" style="212" bestFit="1" customWidth="1"/>
    <col min="3848" max="3848" width="10.54296875" style="212" bestFit="1" customWidth="1"/>
    <col min="3849" max="4096" width="8.7265625" style="212"/>
    <col min="4097" max="4097" width="1.6328125" style="212" customWidth="1"/>
    <col min="4098" max="4098" width="14.90625" style="212" bestFit="1" customWidth="1"/>
    <col min="4099" max="4099" width="14.453125" style="212" bestFit="1" customWidth="1"/>
    <col min="4100" max="4100" width="13.7265625" style="212" bestFit="1" customWidth="1"/>
    <col min="4101" max="4101" width="8.7265625" style="212"/>
    <col min="4102" max="4102" width="14.90625" style="212" bestFit="1" customWidth="1"/>
    <col min="4103" max="4103" width="14.453125" style="212" bestFit="1" customWidth="1"/>
    <col min="4104" max="4104" width="10.54296875" style="212" bestFit="1" customWidth="1"/>
    <col min="4105" max="4352" width="8.7265625" style="212"/>
    <col min="4353" max="4353" width="1.6328125" style="212" customWidth="1"/>
    <col min="4354" max="4354" width="14.90625" style="212" bestFit="1" customWidth="1"/>
    <col min="4355" max="4355" width="14.453125" style="212" bestFit="1" customWidth="1"/>
    <col min="4356" max="4356" width="13.7265625" style="212" bestFit="1" customWidth="1"/>
    <col min="4357" max="4357" width="8.7265625" style="212"/>
    <col min="4358" max="4358" width="14.90625" style="212" bestFit="1" customWidth="1"/>
    <col min="4359" max="4359" width="14.453125" style="212" bestFit="1" customWidth="1"/>
    <col min="4360" max="4360" width="10.54296875" style="212" bestFit="1" customWidth="1"/>
    <col min="4361" max="4608" width="8.7265625" style="212"/>
    <col min="4609" max="4609" width="1.6328125" style="212" customWidth="1"/>
    <col min="4610" max="4610" width="14.90625" style="212" bestFit="1" customWidth="1"/>
    <col min="4611" max="4611" width="14.453125" style="212" bestFit="1" customWidth="1"/>
    <col min="4612" max="4612" width="13.7265625" style="212" bestFit="1" customWidth="1"/>
    <col min="4613" max="4613" width="8.7265625" style="212"/>
    <col min="4614" max="4614" width="14.90625" style="212" bestFit="1" customWidth="1"/>
    <col min="4615" max="4615" width="14.453125" style="212" bestFit="1" customWidth="1"/>
    <col min="4616" max="4616" width="10.54296875" style="212" bestFit="1" customWidth="1"/>
    <col min="4617" max="4864" width="8.7265625" style="212"/>
    <col min="4865" max="4865" width="1.6328125" style="212" customWidth="1"/>
    <col min="4866" max="4866" width="14.90625" style="212" bestFit="1" customWidth="1"/>
    <col min="4867" max="4867" width="14.453125" style="212" bestFit="1" customWidth="1"/>
    <col min="4868" max="4868" width="13.7265625" style="212" bestFit="1" customWidth="1"/>
    <col min="4869" max="4869" width="8.7265625" style="212"/>
    <col min="4870" max="4870" width="14.90625" style="212" bestFit="1" customWidth="1"/>
    <col min="4871" max="4871" width="14.453125" style="212" bestFit="1" customWidth="1"/>
    <col min="4872" max="4872" width="10.54296875" style="212" bestFit="1" customWidth="1"/>
    <col min="4873" max="5120" width="8.7265625" style="212"/>
    <col min="5121" max="5121" width="1.6328125" style="212" customWidth="1"/>
    <col min="5122" max="5122" width="14.90625" style="212" bestFit="1" customWidth="1"/>
    <col min="5123" max="5123" width="14.453125" style="212" bestFit="1" customWidth="1"/>
    <col min="5124" max="5124" width="13.7265625" style="212" bestFit="1" customWidth="1"/>
    <col min="5125" max="5125" width="8.7265625" style="212"/>
    <col min="5126" max="5126" width="14.90625" style="212" bestFit="1" customWidth="1"/>
    <col min="5127" max="5127" width="14.453125" style="212" bestFit="1" customWidth="1"/>
    <col min="5128" max="5128" width="10.54296875" style="212" bestFit="1" customWidth="1"/>
    <col min="5129" max="5376" width="8.7265625" style="212"/>
    <col min="5377" max="5377" width="1.6328125" style="212" customWidth="1"/>
    <col min="5378" max="5378" width="14.90625" style="212" bestFit="1" customWidth="1"/>
    <col min="5379" max="5379" width="14.453125" style="212" bestFit="1" customWidth="1"/>
    <col min="5380" max="5380" width="13.7265625" style="212" bestFit="1" customWidth="1"/>
    <col min="5381" max="5381" width="8.7265625" style="212"/>
    <col min="5382" max="5382" width="14.90625" style="212" bestFit="1" customWidth="1"/>
    <col min="5383" max="5383" width="14.453125" style="212" bestFit="1" customWidth="1"/>
    <col min="5384" max="5384" width="10.54296875" style="212" bestFit="1" customWidth="1"/>
    <col min="5385" max="5632" width="8.7265625" style="212"/>
    <col min="5633" max="5633" width="1.6328125" style="212" customWidth="1"/>
    <col min="5634" max="5634" width="14.90625" style="212" bestFit="1" customWidth="1"/>
    <col min="5635" max="5635" width="14.453125" style="212" bestFit="1" customWidth="1"/>
    <col min="5636" max="5636" width="13.7265625" style="212" bestFit="1" customWidth="1"/>
    <col min="5637" max="5637" width="8.7265625" style="212"/>
    <col min="5638" max="5638" width="14.90625" style="212" bestFit="1" customWidth="1"/>
    <col min="5639" max="5639" width="14.453125" style="212" bestFit="1" customWidth="1"/>
    <col min="5640" max="5640" width="10.54296875" style="212" bestFit="1" customWidth="1"/>
    <col min="5641" max="5888" width="8.7265625" style="212"/>
    <col min="5889" max="5889" width="1.6328125" style="212" customWidth="1"/>
    <col min="5890" max="5890" width="14.90625" style="212" bestFit="1" customWidth="1"/>
    <col min="5891" max="5891" width="14.453125" style="212" bestFit="1" customWidth="1"/>
    <col min="5892" max="5892" width="13.7265625" style="212" bestFit="1" customWidth="1"/>
    <col min="5893" max="5893" width="8.7265625" style="212"/>
    <col min="5894" max="5894" width="14.90625" style="212" bestFit="1" customWidth="1"/>
    <col min="5895" max="5895" width="14.453125" style="212" bestFit="1" customWidth="1"/>
    <col min="5896" max="5896" width="10.54296875" style="212" bestFit="1" customWidth="1"/>
    <col min="5897" max="6144" width="8.7265625" style="212"/>
    <col min="6145" max="6145" width="1.6328125" style="212" customWidth="1"/>
    <col min="6146" max="6146" width="14.90625" style="212" bestFit="1" customWidth="1"/>
    <col min="6147" max="6147" width="14.453125" style="212" bestFit="1" customWidth="1"/>
    <col min="6148" max="6148" width="13.7265625" style="212" bestFit="1" customWidth="1"/>
    <col min="6149" max="6149" width="8.7265625" style="212"/>
    <col min="6150" max="6150" width="14.90625" style="212" bestFit="1" customWidth="1"/>
    <col min="6151" max="6151" width="14.453125" style="212" bestFit="1" customWidth="1"/>
    <col min="6152" max="6152" width="10.54296875" style="212" bestFit="1" customWidth="1"/>
    <col min="6153" max="6400" width="8.7265625" style="212"/>
    <col min="6401" max="6401" width="1.6328125" style="212" customWidth="1"/>
    <col min="6402" max="6402" width="14.90625" style="212" bestFit="1" customWidth="1"/>
    <col min="6403" max="6403" width="14.453125" style="212" bestFit="1" customWidth="1"/>
    <col min="6404" max="6404" width="13.7265625" style="212" bestFit="1" customWidth="1"/>
    <col min="6405" max="6405" width="8.7265625" style="212"/>
    <col min="6406" max="6406" width="14.90625" style="212" bestFit="1" customWidth="1"/>
    <col min="6407" max="6407" width="14.453125" style="212" bestFit="1" customWidth="1"/>
    <col min="6408" max="6408" width="10.54296875" style="212" bestFit="1" customWidth="1"/>
    <col min="6409" max="6656" width="8.7265625" style="212"/>
    <col min="6657" max="6657" width="1.6328125" style="212" customWidth="1"/>
    <col min="6658" max="6658" width="14.90625" style="212" bestFit="1" customWidth="1"/>
    <col min="6659" max="6659" width="14.453125" style="212" bestFit="1" customWidth="1"/>
    <col min="6660" max="6660" width="13.7265625" style="212" bestFit="1" customWidth="1"/>
    <col min="6661" max="6661" width="8.7265625" style="212"/>
    <col min="6662" max="6662" width="14.90625" style="212" bestFit="1" customWidth="1"/>
    <col min="6663" max="6663" width="14.453125" style="212" bestFit="1" customWidth="1"/>
    <col min="6664" max="6664" width="10.54296875" style="212" bestFit="1" customWidth="1"/>
    <col min="6665" max="6912" width="8.7265625" style="212"/>
    <col min="6913" max="6913" width="1.6328125" style="212" customWidth="1"/>
    <col min="6914" max="6914" width="14.90625" style="212" bestFit="1" customWidth="1"/>
    <col min="6915" max="6915" width="14.453125" style="212" bestFit="1" customWidth="1"/>
    <col min="6916" max="6916" width="13.7265625" style="212" bestFit="1" customWidth="1"/>
    <col min="6917" max="6917" width="8.7265625" style="212"/>
    <col min="6918" max="6918" width="14.90625" style="212" bestFit="1" customWidth="1"/>
    <col min="6919" max="6919" width="14.453125" style="212" bestFit="1" customWidth="1"/>
    <col min="6920" max="6920" width="10.54296875" style="212" bestFit="1" customWidth="1"/>
    <col min="6921" max="7168" width="8.7265625" style="212"/>
    <col min="7169" max="7169" width="1.6328125" style="212" customWidth="1"/>
    <col min="7170" max="7170" width="14.90625" style="212" bestFit="1" customWidth="1"/>
    <col min="7171" max="7171" width="14.453125" style="212" bestFit="1" customWidth="1"/>
    <col min="7172" max="7172" width="13.7265625" style="212" bestFit="1" customWidth="1"/>
    <col min="7173" max="7173" width="8.7265625" style="212"/>
    <col min="7174" max="7174" width="14.90625" style="212" bestFit="1" customWidth="1"/>
    <col min="7175" max="7175" width="14.453125" style="212" bestFit="1" customWidth="1"/>
    <col min="7176" max="7176" width="10.54296875" style="212" bestFit="1" customWidth="1"/>
    <col min="7177" max="7424" width="8.7265625" style="212"/>
    <col min="7425" max="7425" width="1.6328125" style="212" customWidth="1"/>
    <col min="7426" max="7426" width="14.90625" style="212" bestFit="1" customWidth="1"/>
    <col min="7427" max="7427" width="14.453125" style="212" bestFit="1" customWidth="1"/>
    <col min="7428" max="7428" width="13.7265625" style="212" bestFit="1" customWidth="1"/>
    <col min="7429" max="7429" width="8.7265625" style="212"/>
    <col min="7430" max="7430" width="14.90625" style="212" bestFit="1" customWidth="1"/>
    <col min="7431" max="7431" width="14.453125" style="212" bestFit="1" customWidth="1"/>
    <col min="7432" max="7432" width="10.54296875" style="212" bestFit="1" customWidth="1"/>
    <col min="7433" max="7680" width="8.7265625" style="212"/>
    <col min="7681" max="7681" width="1.6328125" style="212" customWidth="1"/>
    <col min="7682" max="7682" width="14.90625" style="212" bestFit="1" customWidth="1"/>
    <col min="7683" max="7683" width="14.453125" style="212" bestFit="1" customWidth="1"/>
    <col min="7684" max="7684" width="13.7265625" style="212" bestFit="1" customWidth="1"/>
    <col min="7685" max="7685" width="8.7265625" style="212"/>
    <col min="7686" max="7686" width="14.90625" style="212" bestFit="1" customWidth="1"/>
    <col min="7687" max="7687" width="14.453125" style="212" bestFit="1" customWidth="1"/>
    <col min="7688" max="7688" width="10.54296875" style="212" bestFit="1" customWidth="1"/>
    <col min="7689" max="7936" width="8.7265625" style="212"/>
    <col min="7937" max="7937" width="1.6328125" style="212" customWidth="1"/>
    <col min="7938" max="7938" width="14.90625" style="212" bestFit="1" customWidth="1"/>
    <col min="7939" max="7939" width="14.453125" style="212" bestFit="1" customWidth="1"/>
    <col min="7940" max="7940" width="13.7265625" style="212" bestFit="1" customWidth="1"/>
    <col min="7941" max="7941" width="8.7265625" style="212"/>
    <col min="7942" max="7942" width="14.90625" style="212" bestFit="1" customWidth="1"/>
    <col min="7943" max="7943" width="14.453125" style="212" bestFit="1" customWidth="1"/>
    <col min="7944" max="7944" width="10.54296875" style="212" bestFit="1" customWidth="1"/>
    <col min="7945" max="8192" width="8.7265625" style="212"/>
    <col min="8193" max="8193" width="1.6328125" style="212" customWidth="1"/>
    <col min="8194" max="8194" width="14.90625" style="212" bestFit="1" customWidth="1"/>
    <col min="8195" max="8195" width="14.453125" style="212" bestFit="1" customWidth="1"/>
    <col min="8196" max="8196" width="13.7265625" style="212" bestFit="1" customWidth="1"/>
    <col min="8197" max="8197" width="8.7265625" style="212"/>
    <col min="8198" max="8198" width="14.90625" style="212" bestFit="1" customWidth="1"/>
    <col min="8199" max="8199" width="14.453125" style="212" bestFit="1" customWidth="1"/>
    <col min="8200" max="8200" width="10.54296875" style="212" bestFit="1" customWidth="1"/>
    <col min="8201" max="8448" width="8.7265625" style="212"/>
    <col min="8449" max="8449" width="1.6328125" style="212" customWidth="1"/>
    <col min="8450" max="8450" width="14.90625" style="212" bestFit="1" customWidth="1"/>
    <col min="8451" max="8451" width="14.453125" style="212" bestFit="1" customWidth="1"/>
    <col min="8452" max="8452" width="13.7265625" style="212" bestFit="1" customWidth="1"/>
    <col min="8453" max="8453" width="8.7265625" style="212"/>
    <col min="8454" max="8454" width="14.90625" style="212" bestFit="1" customWidth="1"/>
    <col min="8455" max="8455" width="14.453125" style="212" bestFit="1" customWidth="1"/>
    <col min="8456" max="8456" width="10.54296875" style="212" bestFit="1" customWidth="1"/>
    <col min="8457" max="8704" width="8.7265625" style="212"/>
    <col min="8705" max="8705" width="1.6328125" style="212" customWidth="1"/>
    <col min="8706" max="8706" width="14.90625" style="212" bestFit="1" customWidth="1"/>
    <col min="8707" max="8707" width="14.453125" style="212" bestFit="1" customWidth="1"/>
    <col min="8708" max="8708" width="13.7265625" style="212" bestFit="1" customWidth="1"/>
    <col min="8709" max="8709" width="8.7265625" style="212"/>
    <col min="8710" max="8710" width="14.90625" style="212" bestFit="1" customWidth="1"/>
    <col min="8711" max="8711" width="14.453125" style="212" bestFit="1" customWidth="1"/>
    <col min="8712" max="8712" width="10.54296875" style="212" bestFit="1" customWidth="1"/>
    <col min="8713" max="8960" width="8.7265625" style="212"/>
    <col min="8961" max="8961" width="1.6328125" style="212" customWidth="1"/>
    <col min="8962" max="8962" width="14.90625" style="212" bestFit="1" customWidth="1"/>
    <col min="8963" max="8963" width="14.453125" style="212" bestFit="1" customWidth="1"/>
    <col min="8964" max="8964" width="13.7265625" style="212" bestFit="1" customWidth="1"/>
    <col min="8965" max="8965" width="8.7265625" style="212"/>
    <col min="8966" max="8966" width="14.90625" style="212" bestFit="1" customWidth="1"/>
    <col min="8967" max="8967" width="14.453125" style="212" bestFit="1" customWidth="1"/>
    <col min="8968" max="8968" width="10.54296875" style="212" bestFit="1" customWidth="1"/>
    <col min="8969" max="9216" width="8.7265625" style="212"/>
    <col min="9217" max="9217" width="1.6328125" style="212" customWidth="1"/>
    <col min="9218" max="9218" width="14.90625" style="212" bestFit="1" customWidth="1"/>
    <col min="9219" max="9219" width="14.453125" style="212" bestFit="1" customWidth="1"/>
    <col min="9220" max="9220" width="13.7265625" style="212" bestFit="1" customWidth="1"/>
    <col min="9221" max="9221" width="8.7265625" style="212"/>
    <col min="9222" max="9222" width="14.90625" style="212" bestFit="1" customWidth="1"/>
    <col min="9223" max="9223" width="14.453125" style="212" bestFit="1" customWidth="1"/>
    <col min="9224" max="9224" width="10.54296875" style="212" bestFit="1" customWidth="1"/>
    <col min="9225" max="9472" width="8.7265625" style="212"/>
    <col min="9473" max="9473" width="1.6328125" style="212" customWidth="1"/>
    <col min="9474" max="9474" width="14.90625" style="212" bestFit="1" customWidth="1"/>
    <col min="9475" max="9475" width="14.453125" style="212" bestFit="1" customWidth="1"/>
    <col min="9476" max="9476" width="13.7265625" style="212" bestFit="1" customWidth="1"/>
    <col min="9477" max="9477" width="8.7265625" style="212"/>
    <col min="9478" max="9478" width="14.90625" style="212" bestFit="1" customWidth="1"/>
    <col min="9479" max="9479" width="14.453125" style="212" bestFit="1" customWidth="1"/>
    <col min="9480" max="9480" width="10.54296875" style="212" bestFit="1" customWidth="1"/>
    <col min="9481" max="9728" width="8.7265625" style="212"/>
    <col min="9729" max="9729" width="1.6328125" style="212" customWidth="1"/>
    <col min="9730" max="9730" width="14.90625" style="212" bestFit="1" customWidth="1"/>
    <col min="9731" max="9731" width="14.453125" style="212" bestFit="1" customWidth="1"/>
    <col min="9732" max="9732" width="13.7265625" style="212" bestFit="1" customWidth="1"/>
    <col min="9733" max="9733" width="8.7265625" style="212"/>
    <col min="9734" max="9734" width="14.90625" style="212" bestFit="1" customWidth="1"/>
    <col min="9735" max="9735" width="14.453125" style="212" bestFit="1" customWidth="1"/>
    <col min="9736" max="9736" width="10.54296875" style="212" bestFit="1" customWidth="1"/>
    <col min="9737" max="9984" width="8.7265625" style="212"/>
    <col min="9985" max="9985" width="1.6328125" style="212" customWidth="1"/>
    <col min="9986" max="9986" width="14.90625" style="212" bestFit="1" customWidth="1"/>
    <col min="9987" max="9987" width="14.453125" style="212" bestFit="1" customWidth="1"/>
    <col min="9988" max="9988" width="13.7265625" style="212" bestFit="1" customWidth="1"/>
    <col min="9989" max="9989" width="8.7265625" style="212"/>
    <col min="9990" max="9990" width="14.90625" style="212" bestFit="1" customWidth="1"/>
    <col min="9991" max="9991" width="14.453125" style="212" bestFit="1" customWidth="1"/>
    <col min="9992" max="9992" width="10.54296875" style="212" bestFit="1" customWidth="1"/>
    <col min="9993" max="10240" width="8.7265625" style="212"/>
    <col min="10241" max="10241" width="1.6328125" style="212" customWidth="1"/>
    <col min="10242" max="10242" width="14.90625" style="212" bestFit="1" customWidth="1"/>
    <col min="10243" max="10243" width="14.453125" style="212" bestFit="1" customWidth="1"/>
    <col min="10244" max="10244" width="13.7265625" style="212" bestFit="1" customWidth="1"/>
    <col min="10245" max="10245" width="8.7265625" style="212"/>
    <col min="10246" max="10246" width="14.90625" style="212" bestFit="1" customWidth="1"/>
    <col min="10247" max="10247" width="14.453125" style="212" bestFit="1" customWidth="1"/>
    <col min="10248" max="10248" width="10.54296875" style="212" bestFit="1" customWidth="1"/>
    <col min="10249" max="10496" width="8.7265625" style="212"/>
    <col min="10497" max="10497" width="1.6328125" style="212" customWidth="1"/>
    <col min="10498" max="10498" width="14.90625" style="212" bestFit="1" customWidth="1"/>
    <col min="10499" max="10499" width="14.453125" style="212" bestFit="1" customWidth="1"/>
    <col min="10500" max="10500" width="13.7265625" style="212" bestFit="1" customWidth="1"/>
    <col min="10501" max="10501" width="8.7265625" style="212"/>
    <col min="10502" max="10502" width="14.90625" style="212" bestFit="1" customWidth="1"/>
    <col min="10503" max="10503" width="14.453125" style="212" bestFit="1" customWidth="1"/>
    <col min="10504" max="10504" width="10.54296875" style="212" bestFit="1" customWidth="1"/>
    <col min="10505" max="10752" width="8.7265625" style="212"/>
    <col min="10753" max="10753" width="1.6328125" style="212" customWidth="1"/>
    <col min="10754" max="10754" width="14.90625" style="212" bestFit="1" customWidth="1"/>
    <col min="10755" max="10755" width="14.453125" style="212" bestFit="1" customWidth="1"/>
    <col min="10756" max="10756" width="13.7265625" style="212" bestFit="1" customWidth="1"/>
    <col min="10757" max="10757" width="8.7265625" style="212"/>
    <col min="10758" max="10758" width="14.90625" style="212" bestFit="1" customWidth="1"/>
    <col min="10759" max="10759" width="14.453125" style="212" bestFit="1" customWidth="1"/>
    <col min="10760" max="10760" width="10.54296875" style="212" bestFit="1" customWidth="1"/>
    <col min="10761" max="11008" width="8.7265625" style="212"/>
    <col min="11009" max="11009" width="1.6328125" style="212" customWidth="1"/>
    <col min="11010" max="11010" width="14.90625" style="212" bestFit="1" customWidth="1"/>
    <col min="11011" max="11011" width="14.453125" style="212" bestFit="1" customWidth="1"/>
    <col min="11012" max="11012" width="13.7265625" style="212" bestFit="1" customWidth="1"/>
    <col min="11013" max="11013" width="8.7265625" style="212"/>
    <col min="11014" max="11014" width="14.90625" style="212" bestFit="1" customWidth="1"/>
    <col min="11015" max="11015" width="14.453125" style="212" bestFit="1" customWidth="1"/>
    <col min="11016" max="11016" width="10.54296875" style="212" bestFit="1" customWidth="1"/>
    <col min="11017" max="11264" width="8.7265625" style="212"/>
    <col min="11265" max="11265" width="1.6328125" style="212" customWidth="1"/>
    <col min="11266" max="11266" width="14.90625" style="212" bestFit="1" customWidth="1"/>
    <col min="11267" max="11267" width="14.453125" style="212" bestFit="1" customWidth="1"/>
    <col min="11268" max="11268" width="13.7265625" style="212" bestFit="1" customWidth="1"/>
    <col min="11269" max="11269" width="8.7265625" style="212"/>
    <col min="11270" max="11270" width="14.90625" style="212" bestFit="1" customWidth="1"/>
    <col min="11271" max="11271" width="14.453125" style="212" bestFit="1" customWidth="1"/>
    <col min="11272" max="11272" width="10.54296875" style="212" bestFit="1" customWidth="1"/>
    <col min="11273" max="11520" width="8.7265625" style="212"/>
    <col min="11521" max="11521" width="1.6328125" style="212" customWidth="1"/>
    <col min="11522" max="11522" width="14.90625" style="212" bestFit="1" customWidth="1"/>
    <col min="11523" max="11523" width="14.453125" style="212" bestFit="1" customWidth="1"/>
    <col min="11524" max="11524" width="13.7265625" style="212" bestFit="1" customWidth="1"/>
    <col min="11525" max="11525" width="8.7265625" style="212"/>
    <col min="11526" max="11526" width="14.90625" style="212" bestFit="1" customWidth="1"/>
    <col min="11527" max="11527" width="14.453125" style="212" bestFit="1" customWidth="1"/>
    <col min="11528" max="11528" width="10.54296875" style="212" bestFit="1" customWidth="1"/>
    <col min="11529" max="11776" width="8.7265625" style="212"/>
    <col min="11777" max="11777" width="1.6328125" style="212" customWidth="1"/>
    <col min="11778" max="11778" width="14.90625" style="212" bestFit="1" customWidth="1"/>
    <col min="11779" max="11779" width="14.453125" style="212" bestFit="1" customWidth="1"/>
    <col min="11780" max="11780" width="13.7265625" style="212" bestFit="1" customWidth="1"/>
    <col min="11781" max="11781" width="8.7265625" style="212"/>
    <col min="11782" max="11782" width="14.90625" style="212" bestFit="1" customWidth="1"/>
    <col min="11783" max="11783" width="14.453125" style="212" bestFit="1" customWidth="1"/>
    <col min="11784" max="11784" width="10.54296875" style="212" bestFit="1" customWidth="1"/>
    <col min="11785" max="12032" width="8.7265625" style="212"/>
    <col min="12033" max="12033" width="1.6328125" style="212" customWidth="1"/>
    <col min="12034" max="12034" width="14.90625" style="212" bestFit="1" customWidth="1"/>
    <col min="12035" max="12035" width="14.453125" style="212" bestFit="1" customWidth="1"/>
    <col min="12036" max="12036" width="13.7265625" style="212" bestFit="1" customWidth="1"/>
    <col min="12037" max="12037" width="8.7265625" style="212"/>
    <col min="12038" max="12038" width="14.90625" style="212" bestFit="1" customWidth="1"/>
    <col min="12039" max="12039" width="14.453125" style="212" bestFit="1" customWidth="1"/>
    <col min="12040" max="12040" width="10.54296875" style="212" bestFit="1" customWidth="1"/>
    <col min="12041" max="12288" width="8.7265625" style="212"/>
    <col min="12289" max="12289" width="1.6328125" style="212" customWidth="1"/>
    <col min="12290" max="12290" width="14.90625" style="212" bestFit="1" customWidth="1"/>
    <col min="12291" max="12291" width="14.453125" style="212" bestFit="1" customWidth="1"/>
    <col min="12292" max="12292" width="13.7265625" style="212" bestFit="1" customWidth="1"/>
    <col min="12293" max="12293" width="8.7265625" style="212"/>
    <col min="12294" max="12294" width="14.90625" style="212" bestFit="1" customWidth="1"/>
    <col min="12295" max="12295" width="14.453125" style="212" bestFit="1" customWidth="1"/>
    <col min="12296" max="12296" width="10.54296875" style="212" bestFit="1" customWidth="1"/>
    <col min="12297" max="12544" width="8.7265625" style="212"/>
    <col min="12545" max="12545" width="1.6328125" style="212" customWidth="1"/>
    <col min="12546" max="12546" width="14.90625" style="212" bestFit="1" customWidth="1"/>
    <col min="12547" max="12547" width="14.453125" style="212" bestFit="1" customWidth="1"/>
    <col min="12548" max="12548" width="13.7265625" style="212" bestFit="1" customWidth="1"/>
    <col min="12549" max="12549" width="8.7265625" style="212"/>
    <col min="12550" max="12550" width="14.90625" style="212" bestFit="1" customWidth="1"/>
    <col min="12551" max="12551" width="14.453125" style="212" bestFit="1" customWidth="1"/>
    <col min="12552" max="12552" width="10.54296875" style="212" bestFit="1" customWidth="1"/>
    <col min="12553" max="12800" width="8.7265625" style="212"/>
    <col min="12801" max="12801" width="1.6328125" style="212" customWidth="1"/>
    <col min="12802" max="12802" width="14.90625" style="212" bestFit="1" customWidth="1"/>
    <col min="12803" max="12803" width="14.453125" style="212" bestFit="1" customWidth="1"/>
    <col min="12804" max="12804" width="13.7265625" style="212" bestFit="1" customWidth="1"/>
    <col min="12805" max="12805" width="8.7265625" style="212"/>
    <col min="12806" max="12806" width="14.90625" style="212" bestFit="1" customWidth="1"/>
    <col min="12807" max="12807" width="14.453125" style="212" bestFit="1" customWidth="1"/>
    <col min="12808" max="12808" width="10.54296875" style="212" bestFit="1" customWidth="1"/>
    <col min="12809" max="13056" width="8.7265625" style="212"/>
    <col min="13057" max="13057" width="1.6328125" style="212" customWidth="1"/>
    <col min="13058" max="13058" width="14.90625" style="212" bestFit="1" customWidth="1"/>
    <col min="13059" max="13059" width="14.453125" style="212" bestFit="1" customWidth="1"/>
    <col min="13060" max="13060" width="13.7265625" style="212" bestFit="1" customWidth="1"/>
    <col min="13061" max="13061" width="8.7265625" style="212"/>
    <col min="13062" max="13062" width="14.90625" style="212" bestFit="1" customWidth="1"/>
    <col min="13063" max="13063" width="14.453125" style="212" bestFit="1" customWidth="1"/>
    <col min="13064" max="13064" width="10.54296875" style="212" bestFit="1" customWidth="1"/>
    <col min="13065" max="13312" width="8.7265625" style="212"/>
    <col min="13313" max="13313" width="1.6328125" style="212" customWidth="1"/>
    <col min="13314" max="13314" width="14.90625" style="212" bestFit="1" customWidth="1"/>
    <col min="13315" max="13315" width="14.453125" style="212" bestFit="1" customWidth="1"/>
    <col min="13316" max="13316" width="13.7265625" style="212" bestFit="1" customWidth="1"/>
    <col min="13317" max="13317" width="8.7265625" style="212"/>
    <col min="13318" max="13318" width="14.90625" style="212" bestFit="1" customWidth="1"/>
    <col min="13319" max="13319" width="14.453125" style="212" bestFit="1" customWidth="1"/>
    <col min="13320" max="13320" width="10.54296875" style="212" bestFit="1" customWidth="1"/>
    <col min="13321" max="13568" width="8.7265625" style="212"/>
    <col min="13569" max="13569" width="1.6328125" style="212" customWidth="1"/>
    <col min="13570" max="13570" width="14.90625" style="212" bestFit="1" customWidth="1"/>
    <col min="13571" max="13571" width="14.453125" style="212" bestFit="1" customWidth="1"/>
    <col min="13572" max="13572" width="13.7265625" style="212" bestFit="1" customWidth="1"/>
    <col min="13573" max="13573" width="8.7265625" style="212"/>
    <col min="13574" max="13574" width="14.90625" style="212" bestFit="1" customWidth="1"/>
    <col min="13575" max="13575" width="14.453125" style="212" bestFit="1" customWidth="1"/>
    <col min="13576" max="13576" width="10.54296875" style="212" bestFit="1" customWidth="1"/>
    <col min="13577" max="13824" width="8.7265625" style="212"/>
    <col min="13825" max="13825" width="1.6328125" style="212" customWidth="1"/>
    <col min="13826" max="13826" width="14.90625" style="212" bestFit="1" customWidth="1"/>
    <col min="13827" max="13827" width="14.453125" style="212" bestFit="1" customWidth="1"/>
    <col min="13828" max="13828" width="13.7265625" style="212" bestFit="1" customWidth="1"/>
    <col min="13829" max="13829" width="8.7265625" style="212"/>
    <col min="13830" max="13830" width="14.90625" style="212" bestFit="1" customWidth="1"/>
    <col min="13831" max="13831" width="14.453125" style="212" bestFit="1" customWidth="1"/>
    <col min="13832" max="13832" width="10.54296875" style="212" bestFit="1" customWidth="1"/>
    <col min="13833" max="14080" width="8.7265625" style="212"/>
    <col min="14081" max="14081" width="1.6328125" style="212" customWidth="1"/>
    <col min="14082" max="14082" width="14.90625" style="212" bestFit="1" customWidth="1"/>
    <col min="14083" max="14083" width="14.453125" style="212" bestFit="1" customWidth="1"/>
    <col min="14084" max="14084" width="13.7265625" style="212" bestFit="1" customWidth="1"/>
    <col min="14085" max="14085" width="8.7265625" style="212"/>
    <col min="14086" max="14086" width="14.90625" style="212" bestFit="1" customWidth="1"/>
    <col min="14087" max="14087" width="14.453125" style="212" bestFit="1" customWidth="1"/>
    <col min="14088" max="14088" width="10.54296875" style="212" bestFit="1" customWidth="1"/>
    <col min="14089" max="14336" width="8.7265625" style="212"/>
    <col min="14337" max="14337" width="1.6328125" style="212" customWidth="1"/>
    <col min="14338" max="14338" width="14.90625" style="212" bestFit="1" customWidth="1"/>
    <col min="14339" max="14339" width="14.453125" style="212" bestFit="1" customWidth="1"/>
    <col min="14340" max="14340" width="13.7265625" style="212" bestFit="1" customWidth="1"/>
    <col min="14341" max="14341" width="8.7265625" style="212"/>
    <col min="14342" max="14342" width="14.90625" style="212" bestFit="1" customWidth="1"/>
    <col min="14343" max="14343" width="14.453125" style="212" bestFit="1" customWidth="1"/>
    <col min="14344" max="14344" width="10.54296875" style="212" bestFit="1" customWidth="1"/>
    <col min="14345" max="14592" width="8.7265625" style="212"/>
    <col min="14593" max="14593" width="1.6328125" style="212" customWidth="1"/>
    <col min="14594" max="14594" width="14.90625" style="212" bestFit="1" customWidth="1"/>
    <col min="14595" max="14595" width="14.453125" style="212" bestFit="1" customWidth="1"/>
    <col min="14596" max="14596" width="13.7265625" style="212" bestFit="1" customWidth="1"/>
    <col min="14597" max="14597" width="8.7265625" style="212"/>
    <col min="14598" max="14598" width="14.90625" style="212" bestFit="1" customWidth="1"/>
    <col min="14599" max="14599" width="14.453125" style="212" bestFit="1" customWidth="1"/>
    <col min="14600" max="14600" width="10.54296875" style="212" bestFit="1" customWidth="1"/>
    <col min="14601" max="14848" width="8.7265625" style="212"/>
    <col min="14849" max="14849" width="1.6328125" style="212" customWidth="1"/>
    <col min="14850" max="14850" width="14.90625" style="212" bestFit="1" customWidth="1"/>
    <col min="14851" max="14851" width="14.453125" style="212" bestFit="1" customWidth="1"/>
    <col min="14852" max="14852" width="13.7265625" style="212" bestFit="1" customWidth="1"/>
    <col min="14853" max="14853" width="8.7265625" style="212"/>
    <col min="14854" max="14854" width="14.90625" style="212" bestFit="1" customWidth="1"/>
    <col min="14855" max="14855" width="14.453125" style="212" bestFit="1" customWidth="1"/>
    <col min="14856" max="14856" width="10.54296875" style="212" bestFit="1" customWidth="1"/>
    <col min="14857" max="15104" width="8.7265625" style="212"/>
    <col min="15105" max="15105" width="1.6328125" style="212" customWidth="1"/>
    <col min="15106" max="15106" width="14.90625" style="212" bestFit="1" customWidth="1"/>
    <col min="15107" max="15107" width="14.453125" style="212" bestFit="1" customWidth="1"/>
    <col min="15108" max="15108" width="13.7265625" style="212" bestFit="1" customWidth="1"/>
    <col min="15109" max="15109" width="8.7265625" style="212"/>
    <col min="15110" max="15110" width="14.90625" style="212" bestFit="1" customWidth="1"/>
    <col min="15111" max="15111" width="14.453125" style="212" bestFit="1" customWidth="1"/>
    <col min="15112" max="15112" width="10.54296875" style="212" bestFit="1" customWidth="1"/>
    <col min="15113" max="15360" width="8.7265625" style="212"/>
    <col min="15361" max="15361" width="1.6328125" style="212" customWidth="1"/>
    <col min="15362" max="15362" width="14.90625" style="212" bestFit="1" customWidth="1"/>
    <col min="15363" max="15363" width="14.453125" style="212" bestFit="1" customWidth="1"/>
    <col min="15364" max="15364" width="13.7265625" style="212" bestFit="1" customWidth="1"/>
    <col min="15365" max="15365" width="8.7265625" style="212"/>
    <col min="15366" max="15366" width="14.90625" style="212" bestFit="1" customWidth="1"/>
    <col min="15367" max="15367" width="14.453125" style="212" bestFit="1" customWidth="1"/>
    <col min="15368" max="15368" width="10.54296875" style="212" bestFit="1" customWidth="1"/>
    <col min="15369" max="15616" width="8.7265625" style="212"/>
    <col min="15617" max="15617" width="1.6328125" style="212" customWidth="1"/>
    <col min="15618" max="15618" width="14.90625" style="212" bestFit="1" customWidth="1"/>
    <col min="15619" max="15619" width="14.453125" style="212" bestFit="1" customWidth="1"/>
    <col min="15620" max="15620" width="13.7265625" style="212" bestFit="1" customWidth="1"/>
    <col min="15621" max="15621" width="8.7265625" style="212"/>
    <col min="15622" max="15622" width="14.90625" style="212" bestFit="1" customWidth="1"/>
    <col min="15623" max="15623" width="14.453125" style="212" bestFit="1" customWidth="1"/>
    <col min="15624" max="15624" width="10.54296875" style="212" bestFit="1" customWidth="1"/>
    <col min="15625" max="15872" width="8.7265625" style="212"/>
    <col min="15873" max="15873" width="1.6328125" style="212" customWidth="1"/>
    <col min="15874" max="15874" width="14.90625" style="212" bestFit="1" customWidth="1"/>
    <col min="15875" max="15875" width="14.453125" style="212" bestFit="1" customWidth="1"/>
    <col min="15876" max="15876" width="13.7265625" style="212" bestFit="1" customWidth="1"/>
    <col min="15877" max="15877" width="8.7265625" style="212"/>
    <col min="15878" max="15878" width="14.90625" style="212" bestFit="1" customWidth="1"/>
    <col min="15879" max="15879" width="14.453125" style="212" bestFit="1" customWidth="1"/>
    <col min="15880" max="15880" width="10.54296875" style="212" bestFit="1" customWidth="1"/>
    <col min="15881" max="16128" width="8.7265625" style="212"/>
    <col min="16129" max="16129" width="1.6328125" style="212" customWidth="1"/>
    <col min="16130" max="16130" width="14.90625" style="212" bestFit="1" customWidth="1"/>
    <col min="16131" max="16131" width="14.453125" style="212" bestFit="1" customWidth="1"/>
    <col min="16132" max="16132" width="13.7265625" style="212" bestFit="1" customWidth="1"/>
    <col min="16133" max="16133" width="8.7265625" style="212"/>
    <col min="16134" max="16134" width="14.90625" style="212" bestFit="1" customWidth="1"/>
    <col min="16135" max="16135" width="14.453125" style="212" bestFit="1" customWidth="1"/>
    <col min="16136" max="16136" width="10.54296875" style="212" bestFit="1" customWidth="1"/>
    <col min="16137" max="16384" width="8.7265625" style="212"/>
  </cols>
  <sheetData>
    <row r="2" spans="2:8" x14ac:dyDescent="0.3">
      <c r="B2" s="213" t="s">
        <v>141</v>
      </c>
      <c r="C2" s="214"/>
    </row>
    <row r="3" spans="2:8" x14ac:dyDescent="0.3">
      <c r="B3" s="219" t="s">
        <v>142</v>
      </c>
      <c r="C3" s="219"/>
      <c r="D3" s="220"/>
    </row>
    <row r="10" spans="2:8" ht="13.5" x14ac:dyDescent="0.35">
      <c r="B10" s="217" t="s">
        <v>136</v>
      </c>
      <c r="C10" s="253"/>
      <c r="D10" s="253"/>
      <c r="E10" s="216"/>
      <c r="F10" s="217" t="s">
        <v>18</v>
      </c>
      <c r="G10" s="253"/>
      <c r="H10" s="253"/>
    </row>
    <row r="11" spans="2:8" ht="13.5" customHeight="1" x14ac:dyDescent="0.35">
      <c r="B11" s="251" t="s">
        <v>143</v>
      </c>
      <c r="C11" s="251"/>
      <c r="D11" s="251"/>
      <c r="E11" s="216"/>
      <c r="F11" s="251" t="s">
        <v>144</v>
      </c>
      <c r="G11" s="251"/>
      <c r="H11" s="251"/>
    </row>
    <row r="12" spans="2:8" ht="25.5" x14ac:dyDescent="0.35">
      <c r="B12" s="238" t="s">
        <v>145</v>
      </c>
      <c r="C12" s="252">
        <v>3578226270</v>
      </c>
      <c r="D12" s="252"/>
      <c r="E12" s="216"/>
      <c r="F12" s="238" t="s">
        <v>145</v>
      </c>
      <c r="G12" s="252">
        <v>3578226270</v>
      </c>
      <c r="H12" s="252"/>
    </row>
    <row r="13" spans="2:8" ht="13.5" x14ac:dyDescent="0.35">
      <c r="B13" s="216"/>
      <c r="C13" s="218"/>
      <c r="D13" s="218"/>
      <c r="E13" s="216"/>
      <c r="F13" s="216"/>
      <c r="G13" s="218"/>
      <c r="H13" s="216"/>
    </row>
    <row r="14" spans="2:8" ht="13.5" x14ac:dyDescent="0.35">
      <c r="B14" s="216"/>
      <c r="C14" s="218"/>
      <c r="D14" s="216"/>
      <c r="E14" s="216"/>
      <c r="F14" s="251" t="s">
        <v>150</v>
      </c>
      <c r="G14" s="251"/>
      <c r="H14" s="251"/>
    </row>
    <row r="15" spans="2:8" ht="25.5" x14ac:dyDescent="0.35">
      <c r="B15" s="216"/>
      <c r="C15" s="218"/>
      <c r="D15" s="216"/>
      <c r="E15" s="216"/>
      <c r="F15" s="238" t="s">
        <v>145</v>
      </c>
      <c r="G15" s="252">
        <v>108756743</v>
      </c>
      <c r="H15" s="252"/>
    </row>
    <row r="16" spans="2:8" ht="13.5" x14ac:dyDescent="0.35">
      <c r="B16" s="216"/>
      <c r="C16" s="216"/>
      <c r="D16" s="216"/>
      <c r="E16" s="216"/>
      <c r="F16" s="216"/>
      <c r="G16" s="216"/>
      <c r="H16" s="216"/>
    </row>
    <row r="17" spans="2:8" ht="13.5" x14ac:dyDescent="0.35">
      <c r="B17" s="211"/>
      <c r="C17" s="211" t="s">
        <v>149</v>
      </c>
      <c r="D17" s="211" t="s">
        <v>148</v>
      </c>
      <c r="E17" s="216"/>
      <c r="F17" s="211"/>
      <c r="G17" s="211" t="s">
        <v>149</v>
      </c>
      <c r="H17" s="211" t="s">
        <v>148</v>
      </c>
    </row>
    <row r="18" spans="2:8" ht="13.5" x14ac:dyDescent="0.35">
      <c r="B18" s="216" t="s">
        <v>147</v>
      </c>
      <c r="C18" s="218">
        <v>5807</v>
      </c>
      <c r="D18" s="218">
        <v>5807</v>
      </c>
      <c r="E18" s="216"/>
      <c r="F18" s="216" t="s">
        <v>147</v>
      </c>
      <c r="G18" s="218">
        <v>28186</v>
      </c>
      <c r="H18" s="218">
        <v>6787</v>
      </c>
    </row>
    <row r="19" spans="2:8" ht="13.5" x14ac:dyDescent="0.35">
      <c r="B19" s="216"/>
      <c r="C19" s="218"/>
      <c r="D19" s="218"/>
      <c r="E19" s="216"/>
      <c r="F19" s="216"/>
      <c r="G19" s="218"/>
      <c r="H19" s="218"/>
    </row>
    <row r="20" spans="2:8" ht="25.5" x14ac:dyDescent="0.35">
      <c r="B20" s="238" t="s">
        <v>146</v>
      </c>
      <c r="C20" s="252">
        <v>3578226270</v>
      </c>
      <c r="D20" s="252"/>
      <c r="E20" s="216"/>
      <c r="F20" s="238" t="s">
        <v>146</v>
      </c>
      <c r="G20" s="252">
        <v>3476024947</v>
      </c>
      <c r="H20" s="252"/>
    </row>
    <row r="21" spans="2:8" ht="13.5" x14ac:dyDescent="0.35">
      <c r="B21" s="216"/>
      <c r="C21" s="216"/>
      <c r="D21" s="216"/>
      <c r="E21" s="216"/>
      <c r="F21" s="216"/>
      <c r="G21" s="216"/>
      <c r="H21" s="216"/>
    </row>
    <row r="22" spans="2:8" ht="13.5" x14ac:dyDescent="0.35">
      <c r="B22" s="209" t="s">
        <v>19</v>
      </c>
      <c r="C22" s="210">
        <v>1.62</v>
      </c>
      <c r="D22" s="210">
        <v>1.62</v>
      </c>
      <c r="E22" s="216"/>
      <c r="F22" s="209" t="s">
        <v>19</v>
      </c>
      <c r="G22" s="210">
        <v>1.67</v>
      </c>
      <c r="H22" s="210">
        <v>1.67</v>
      </c>
    </row>
    <row r="23" spans="2:8" x14ac:dyDescent="0.3">
      <c r="E23" s="215"/>
    </row>
  </sheetData>
  <mergeCells count="10">
    <mergeCell ref="F14:H14"/>
    <mergeCell ref="G15:H15"/>
    <mergeCell ref="C20:D20"/>
    <mergeCell ref="G20:H20"/>
    <mergeCell ref="C10:D10"/>
    <mergeCell ref="G10:H10"/>
    <mergeCell ref="B11:D11"/>
    <mergeCell ref="F11:H11"/>
    <mergeCell ref="C12:D12"/>
    <mergeCell ref="G12:H1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9CF-78F2-4648-95ED-E37D025A4E8D}">
  <dimension ref="B2:J3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384" width="8.7265625" style="1"/>
  </cols>
  <sheetData>
    <row r="2" spans="2:9" ht="21.5" customHeight="1" x14ac:dyDescent="0.45">
      <c r="B2" s="255"/>
      <c r="C2" s="4" t="s">
        <v>151</v>
      </c>
    </row>
    <row r="3" spans="2:9" ht="18" customHeight="1" x14ac:dyDescent="0.45">
      <c r="B3" s="255"/>
      <c r="C3" s="5" t="s">
        <v>142</v>
      </c>
    </row>
    <row r="5" spans="2:9" ht="20" customHeight="1" x14ac:dyDescent="0.45">
      <c r="D5" s="256" t="s">
        <v>36</v>
      </c>
      <c r="E5" s="256"/>
      <c r="F5" s="256"/>
      <c r="G5" s="256"/>
      <c r="H5" s="256"/>
      <c r="I5" s="256"/>
    </row>
    <row r="6" spans="2:9" ht="30" customHeight="1" thickBot="1" x14ac:dyDescent="0.5">
      <c r="C6" s="164"/>
      <c r="D6" s="165">
        <v>2025</v>
      </c>
      <c r="E6" s="165" t="s">
        <v>1</v>
      </c>
      <c r="F6" s="165">
        <v>2024</v>
      </c>
      <c r="G6" s="165" t="s">
        <v>1</v>
      </c>
      <c r="H6" s="165" t="s">
        <v>0</v>
      </c>
      <c r="I6" s="165" t="s">
        <v>23</v>
      </c>
    </row>
    <row r="7" spans="2:9" ht="14.5" customHeight="1" x14ac:dyDescent="0.45">
      <c r="C7" s="10" t="s">
        <v>39</v>
      </c>
      <c r="D7" s="30">
        <v>74886</v>
      </c>
      <c r="E7" s="69">
        <v>100</v>
      </c>
      <c r="F7" s="30">
        <v>70085</v>
      </c>
      <c r="G7" s="69">
        <v>100</v>
      </c>
      <c r="H7" s="28">
        <v>6.8</v>
      </c>
      <c r="I7" s="28">
        <v>1.4</v>
      </c>
    </row>
    <row r="8" spans="2:9" ht="14.5" customHeight="1" x14ac:dyDescent="0.45">
      <c r="C8" s="16" t="s">
        <v>40</v>
      </c>
      <c r="D8" s="29">
        <v>42507</v>
      </c>
      <c r="E8" s="91">
        <v>56.8</v>
      </c>
      <c r="F8" s="29">
        <v>40663</v>
      </c>
      <c r="G8" s="91">
        <v>58</v>
      </c>
      <c r="H8" s="27">
        <v>4.5</v>
      </c>
      <c r="I8" s="27"/>
    </row>
    <row r="9" spans="2:9" ht="14.5" customHeight="1" x14ac:dyDescent="0.45">
      <c r="C9" s="40" t="s">
        <v>41</v>
      </c>
      <c r="D9" s="43">
        <v>32379</v>
      </c>
      <c r="E9" s="92">
        <v>43.2</v>
      </c>
      <c r="F9" s="43">
        <v>29423</v>
      </c>
      <c r="G9" s="92">
        <v>42</v>
      </c>
      <c r="H9" s="48">
        <v>10</v>
      </c>
      <c r="I9" s="48">
        <v>7.2</v>
      </c>
    </row>
    <row r="10" spans="2:9" ht="14.5" customHeight="1" x14ac:dyDescent="0.45">
      <c r="C10" s="10" t="s">
        <v>152</v>
      </c>
      <c r="D10" s="30">
        <v>2335</v>
      </c>
      <c r="E10" s="69">
        <v>3.1</v>
      </c>
      <c r="F10" s="30">
        <v>1690</v>
      </c>
      <c r="G10" s="69">
        <v>2.4</v>
      </c>
      <c r="H10" s="28">
        <v>38.200000000000003</v>
      </c>
      <c r="I10" s="28"/>
    </row>
    <row r="11" spans="2:9" ht="14.5" customHeight="1" x14ac:dyDescent="0.45">
      <c r="C11" s="10" t="s">
        <v>153</v>
      </c>
      <c r="D11" s="30">
        <v>25528</v>
      </c>
      <c r="E11" s="69">
        <v>34.1</v>
      </c>
      <c r="F11" s="30">
        <v>22664</v>
      </c>
      <c r="G11" s="69">
        <v>32.299999999999997</v>
      </c>
      <c r="H11" s="28">
        <v>12.6</v>
      </c>
      <c r="I11" s="28"/>
    </row>
    <row r="12" spans="2:9" ht="14.5" customHeight="1" x14ac:dyDescent="0.45">
      <c r="C12" s="16" t="s">
        <v>154</v>
      </c>
      <c r="D12" s="29">
        <v>127</v>
      </c>
      <c r="E12" s="91">
        <v>0.2</v>
      </c>
      <c r="F12" s="29">
        <v>90</v>
      </c>
      <c r="G12" s="91">
        <v>0.1</v>
      </c>
      <c r="H12" s="27">
        <v>41.1</v>
      </c>
      <c r="I12" s="27"/>
    </row>
    <row r="13" spans="2:9" ht="14.5" customHeight="1" x14ac:dyDescent="0.45">
      <c r="C13" s="40" t="s">
        <v>155</v>
      </c>
      <c r="D13" s="43">
        <v>4389</v>
      </c>
      <c r="E13" s="92">
        <v>5.9</v>
      </c>
      <c r="F13" s="43">
        <v>4979</v>
      </c>
      <c r="G13" s="92">
        <v>7.1</v>
      </c>
      <c r="H13" s="48">
        <v>-11.8</v>
      </c>
      <c r="I13" s="48">
        <v>-11</v>
      </c>
    </row>
    <row r="14" spans="2:9" ht="14.5" customHeight="1" x14ac:dyDescent="0.45">
      <c r="C14" s="10" t="s">
        <v>63</v>
      </c>
      <c r="D14" s="30">
        <v>3821</v>
      </c>
      <c r="E14" s="69">
        <v>5.0999999999999996</v>
      </c>
      <c r="F14" s="30">
        <v>3332</v>
      </c>
      <c r="G14" s="69">
        <v>4.8</v>
      </c>
      <c r="H14" s="28">
        <v>14.7</v>
      </c>
      <c r="I14" s="28"/>
    </row>
    <row r="15" spans="2:9" ht="14.5" customHeight="1" x14ac:dyDescent="0.45">
      <c r="C15" s="16" t="s">
        <v>64</v>
      </c>
      <c r="D15" s="29">
        <v>422</v>
      </c>
      <c r="E15" s="91">
        <v>0.6</v>
      </c>
      <c r="F15" s="29">
        <v>387</v>
      </c>
      <c r="G15" s="91">
        <v>0.6</v>
      </c>
      <c r="H15" s="27">
        <v>9.1</v>
      </c>
      <c r="I15" s="27"/>
    </row>
    <row r="16" spans="2:9" ht="14.5" customHeight="1" x14ac:dyDescent="0.45">
      <c r="C16" s="41" t="s">
        <v>65</v>
      </c>
      <c r="D16" s="44">
        <v>8632</v>
      </c>
      <c r="E16" s="93">
        <v>11.5</v>
      </c>
      <c r="F16" s="44">
        <v>8698</v>
      </c>
      <c r="G16" s="93">
        <v>12.4</v>
      </c>
      <c r="H16" s="49">
        <v>-0.8</v>
      </c>
      <c r="I16" s="49"/>
    </row>
    <row r="17" spans="3:9" ht="14.5" customHeight="1" thickBot="1" x14ac:dyDescent="0.5">
      <c r="C17" s="239" t="s">
        <v>66</v>
      </c>
      <c r="D17" s="167">
        <v>3107</v>
      </c>
      <c r="E17" s="168"/>
      <c r="F17" s="167">
        <v>3351</v>
      </c>
      <c r="G17" s="168"/>
      <c r="H17" s="169">
        <v>-7.3</v>
      </c>
      <c r="I17" s="169"/>
    </row>
    <row r="18" spans="3:9" ht="14.5" customHeight="1" x14ac:dyDescent="0.45">
      <c r="C18" s="10"/>
      <c r="D18" s="45"/>
      <c r="E18" s="39"/>
      <c r="F18" s="45"/>
      <c r="G18" s="39"/>
      <c r="H18" s="39"/>
      <c r="I18" s="39"/>
    </row>
    <row r="19" spans="3:9" ht="25" customHeight="1" x14ac:dyDescent="0.45">
      <c r="C19" s="170" t="s">
        <v>156</v>
      </c>
      <c r="D19" s="46"/>
      <c r="E19" s="26"/>
      <c r="F19" s="45"/>
      <c r="G19" s="39"/>
      <c r="H19" s="39"/>
      <c r="I19" s="39"/>
    </row>
    <row r="20" spans="3:9" ht="14.5" customHeight="1" x14ac:dyDescent="0.45">
      <c r="C20" s="38" t="s">
        <v>157</v>
      </c>
      <c r="D20" s="47">
        <v>24847</v>
      </c>
      <c r="E20" s="13"/>
      <c r="F20" s="47">
        <v>23290</v>
      </c>
      <c r="G20" s="14"/>
      <c r="H20" s="69">
        <v>6.7</v>
      </c>
      <c r="I20" s="69"/>
    </row>
    <row r="21" spans="3:9" ht="14.5" customHeight="1" x14ac:dyDescent="0.45">
      <c r="C21" s="10" t="s">
        <v>158</v>
      </c>
      <c r="D21" s="30">
        <v>23567</v>
      </c>
      <c r="E21" s="39"/>
      <c r="F21" s="30">
        <v>22326</v>
      </c>
      <c r="G21" s="39"/>
      <c r="H21" s="28">
        <v>5.6</v>
      </c>
      <c r="I21" s="28"/>
    </row>
    <row r="22" spans="3:9" ht="14.5" customHeight="1" x14ac:dyDescent="0.45">
      <c r="C22" s="16" t="s">
        <v>163</v>
      </c>
      <c r="D22" s="30">
        <v>1031</v>
      </c>
      <c r="E22" s="14"/>
      <c r="F22" s="30">
        <v>964</v>
      </c>
      <c r="G22" s="14"/>
      <c r="H22" s="28">
        <v>6.8</v>
      </c>
      <c r="I22" s="28"/>
    </row>
    <row r="23" spans="3:9" ht="14.5" customHeight="1" x14ac:dyDescent="0.45">
      <c r="C23" s="16" t="s">
        <v>164</v>
      </c>
      <c r="D23" s="29">
        <v>249</v>
      </c>
      <c r="E23" s="17"/>
      <c r="F23" s="29" t="s">
        <v>26</v>
      </c>
      <c r="G23" s="17"/>
      <c r="H23" s="27" t="s">
        <v>27</v>
      </c>
      <c r="I23" s="27"/>
    </row>
    <row r="24" spans="3:9" ht="14.5" customHeight="1" x14ac:dyDescent="0.45">
      <c r="C24" s="10"/>
      <c r="D24" s="30"/>
      <c r="E24" s="14"/>
      <c r="F24" s="30"/>
      <c r="G24" s="14"/>
      <c r="H24" s="28"/>
      <c r="I24" s="28"/>
    </row>
    <row r="25" spans="3:9" ht="14.5" customHeight="1" x14ac:dyDescent="0.45">
      <c r="C25" s="10" t="s">
        <v>159</v>
      </c>
      <c r="D25" s="30"/>
      <c r="E25" s="39"/>
      <c r="F25" s="45"/>
      <c r="G25" s="39"/>
      <c r="H25" s="50"/>
      <c r="I25" s="50"/>
    </row>
    <row r="26" spans="3:9" ht="14.5" customHeight="1" x14ac:dyDescent="0.45">
      <c r="C26" s="10" t="s">
        <v>160</v>
      </c>
      <c r="D26" s="30">
        <v>384</v>
      </c>
      <c r="E26" s="14"/>
      <c r="F26" s="30">
        <v>424</v>
      </c>
      <c r="G26" s="39"/>
      <c r="H26" s="28">
        <v>-9.4</v>
      </c>
      <c r="I26" s="28" t="s">
        <v>20</v>
      </c>
    </row>
    <row r="27" spans="3:9" ht="14.5" customHeight="1" x14ac:dyDescent="0.45">
      <c r="C27" s="10" t="s">
        <v>161</v>
      </c>
      <c r="D27" s="30">
        <v>384</v>
      </c>
      <c r="E27" s="14"/>
      <c r="F27" s="30">
        <v>424</v>
      </c>
      <c r="G27" s="14"/>
      <c r="H27" s="28">
        <v>-9.4</v>
      </c>
      <c r="I27" s="28" t="s">
        <v>22</v>
      </c>
    </row>
    <row r="28" spans="3:9" ht="14.5" customHeight="1" x14ac:dyDescent="0.45">
      <c r="C28" s="16" t="s">
        <v>162</v>
      </c>
      <c r="D28" s="29">
        <v>1556</v>
      </c>
      <c r="E28" s="17"/>
      <c r="F28" s="29">
        <v>1675</v>
      </c>
      <c r="G28" s="42"/>
      <c r="H28" s="27">
        <v>-7.1</v>
      </c>
      <c r="I28" s="27"/>
    </row>
    <row r="29" spans="3:9" ht="14.5" customHeight="1" x14ac:dyDescent="0.45">
      <c r="C29" s="10"/>
      <c r="D29" s="14"/>
      <c r="E29" s="14"/>
      <c r="F29" s="14"/>
      <c r="G29" s="14"/>
      <c r="H29" s="14"/>
      <c r="I29" s="28"/>
    </row>
    <row r="30" spans="3:9" ht="14.5" customHeight="1" x14ac:dyDescent="0.45">
      <c r="C30" s="10" t="s">
        <v>165</v>
      </c>
      <c r="D30" s="14"/>
      <c r="E30" s="14"/>
      <c r="F30" s="14"/>
      <c r="G30" s="14"/>
      <c r="H30" s="14"/>
      <c r="I30" s="28"/>
    </row>
    <row r="31" spans="3:9" ht="14.5" customHeight="1" x14ac:dyDescent="0.45">
      <c r="C31" s="10" t="s">
        <v>166</v>
      </c>
      <c r="D31" s="111">
        <v>918.7</v>
      </c>
      <c r="E31" s="111"/>
      <c r="F31" s="111">
        <v>935.8</v>
      </c>
      <c r="G31" s="111"/>
      <c r="H31" s="111">
        <v>-1.8</v>
      </c>
      <c r="I31" s="28" t="s">
        <v>20</v>
      </c>
    </row>
    <row r="32" spans="3:9" ht="14.5" customHeight="1" x14ac:dyDescent="0.45">
      <c r="C32" s="10" t="s">
        <v>167</v>
      </c>
      <c r="D32" s="111">
        <v>16</v>
      </c>
      <c r="E32" s="111"/>
      <c r="F32" s="111">
        <v>17.100000000000001</v>
      </c>
      <c r="G32" s="111"/>
      <c r="H32" s="111">
        <v>-6.6</v>
      </c>
      <c r="I32" s="28" t="s">
        <v>20</v>
      </c>
    </row>
    <row r="33" spans="3:10" ht="14.5" customHeight="1" thickBot="1" x14ac:dyDescent="0.5">
      <c r="C33" s="171" t="s">
        <v>3</v>
      </c>
      <c r="D33" s="172">
        <v>57.5</v>
      </c>
      <c r="E33" s="172"/>
      <c r="F33" s="172">
        <v>54.8</v>
      </c>
      <c r="G33" s="172"/>
      <c r="H33" s="172">
        <v>5.0999999999999996</v>
      </c>
      <c r="I33" s="173" t="s">
        <v>20</v>
      </c>
    </row>
    <row r="34" spans="3:10" ht="14.5" customHeight="1" x14ac:dyDescent="0.45">
      <c r="D34" s="10"/>
      <c r="E34" s="14"/>
      <c r="F34" s="14"/>
      <c r="G34" s="14"/>
      <c r="H34" s="14"/>
      <c r="I34" s="14"/>
      <c r="J34" s="28"/>
    </row>
    <row r="35" spans="3:10" ht="45.5" customHeight="1" x14ac:dyDescent="0.45">
      <c r="C35" s="254" t="s">
        <v>168</v>
      </c>
      <c r="D35" s="254"/>
      <c r="E35" s="254"/>
      <c r="F35" s="254"/>
      <c r="G35" s="254"/>
      <c r="H35" s="254"/>
      <c r="I35" s="254"/>
      <c r="J35" s="254"/>
    </row>
    <row r="36" spans="3:10" ht="25.5" customHeight="1" x14ac:dyDescent="0.45">
      <c r="C36" s="254"/>
      <c r="D36" s="254"/>
      <c r="E36" s="254"/>
      <c r="F36" s="254"/>
      <c r="G36" s="254"/>
      <c r="H36" s="254"/>
      <c r="I36" s="254"/>
      <c r="J36" s="254"/>
    </row>
  </sheetData>
  <mergeCells count="4">
    <mergeCell ref="C36:J36"/>
    <mergeCell ref="B2:B3"/>
    <mergeCell ref="D5:I5"/>
    <mergeCell ref="C35:J35"/>
  </mergeCells>
  <pageMargins left="0.7" right="0.7" top="0.75" bottom="0.75" header="0.3" footer="0.3"/>
  <pageSetup orientation="portrait" r:id="rId1"/>
  <headerFooter>
    <oddFooter>&amp;L_x000D_&amp;1#&amp;"Calibri"&amp;10&amp;K000000 Información de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ED8B-0E24-465F-BF1F-CA0F514E11F9}">
  <dimension ref="B2:K34"/>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81640625" style="1" customWidth="1"/>
    <col min="10" max="10" width="3" style="1" customWidth="1"/>
    <col min="11" max="16384" width="8.7265625" style="1"/>
  </cols>
  <sheetData>
    <row r="2" spans="2:9" ht="21.5" customHeight="1" x14ac:dyDescent="0.45">
      <c r="B2" s="255"/>
      <c r="C2" s="4" t="s">
        <v>169</v>
      </c>
    </row>
    <row r="3" spans="2:9" ht="18" customHeight="1" x14ac:dyDescent="0.45">
      <c r="B3" s="255"/>
      <c r="C3" s="5" t="s">
        <v>38</v>
      </c>
    </row>
    <row r="5" spans="2:9" ht="20" customHeight="1" x14ac:dyDescent="0.45">
      <c r="D5" s="256" t="s">
        <v>36</v>
      </c>
      <c r="E5" s="256"/>
      <c r="F5" s="256"/>
      <c r="G5" s="256"/>
      <c r="H5" s="256"/>
      <c r="I5" s="256"/>
    </row>
    <row r="6" spans="2:9" ht="30" customHeight="1" thickBot="1" x14ac:dyDescent="0.5">
      <c r="C6" s="164"/>
      <c r="D6" s="165">
        <v>2025</v>
      </c>
      <c r="E6" s="165" t="s">
        <v>1</v>
      </c>
      <c r="F6" s="165">
        <v>2024</v>
      </c>
      <c r="G6" s="165" t="s">
        <v>1</v>
      </c>
      <c r="H6" s="165" t="s">
        <v>0</v>
      </c>
      <c r="I6" s="165" t="s">
        <v>25</v>
      </c>
    </row>
    <row r="7" spans="2:9" ht="14.5" customHeight="1" x14ac:dyDescent="0.45">
      <c r="C7" s="10" t="s">
        <v>39</v>
      </c>
      <c r="D7" s="30">
        <v>12909</v>
      </c>
      <c r="E7" s="69">
        <v>100</v>
      </c>
      <c r="F7" s="30">
        <v>10939</v>
      </c>
      <c r="G7" s="69">
        <v>100</v>
      </c>
      <c r="H7" s="28">
        <v>18</v>
      </c>
      <c r="I7" s="28">
        <v>0.9</v>
      </c>
    </row>
    <row r="8" spans="2:9" ht="14.5" customHeight="1" x14ac:dyDescent="0.45">
      <c r="C8" s="16" t="s">
        <v>40</v>
      </c>
      <c r="D8" s="29">
        <v>7478</v>
      </c>
      <c r="E8" s="91">
        <v>57.9</v>
      </c>
      <c r="F8" s="29">
        <v>6209</v>
      </c>
      <c r="G8" s="91">
        <v>56.8</v>
      </c>
      <c r="H8" s="27">
        <v>20.399999999999999</v>
      </c>
      <c r="I8" s="27"/>
    </row>
    <row r="9" spans="2:9" ht="14.5" customHeight="1" x14ac:dyDescent="0.45">
      <c r="C9" s="40" t="s">
        <v>41</v>
      </c>
      <c r="D9" s="43">
        <v>5431</v>
      </c>
      <c r="E9" s="92">
        <v>42.1</v>
      </c>
      <c r="F9" s="43">
        <v>4730</v>
      </c>
      <c r="G9" s="92">
        <v>43.2</v>
      </c>
      <c r="H9" s="48">
        <v>14.8</v>
      </c>
      <c r="I9" s="48">
        <v>-1.9</v>
      </c>
    </row>
    <row r="10" spans="2:9" ht="14.5" customHeight="1" x14ac:dyDescent="0.45">
      <c r="C10" s="10" t="s">
        <v>152</v>
      </c>
      <c r="D10" s="30">
        <v>902</v>
      </c>
      <c r="E10" s="69">
        <v>7</v>
      </c>
      <c r="F10" s="30">
        <v>849</v>
      </c>
      <c r="G10" s="69">
        <v>7.8</v>
      </c>
      <c r="H10" s="28">
        <v>6.2</v>
      </c>
      <c r="I10" s="28"/>
    </row>
    <row r="11" spans="2:9" ht="14.5" customHeight="1" x14ac:dyDescent="0.45">
      <c r="C11" s="10" t="s">
        <v>153</v>
      </c>
      <c r="D11" s="30">
        <v>4204</v>
      </c>
      <c r="E11" s="69">
        <v>32.6</v>
      </c>
      <c r="F11" s="30">
        <v>3520</v>
      </c>
      <c r="G11" s="69">
        <v>32.200000000000003</v>
      </c>
      <c r="H11" s="28">
        <v>19.399999999999999</v>
      </c>
      <c r="I11" s="28"/>
    </row>
    <row r="12" spans="2:9" ht="14.5" customHeight="1" x14ac:dyDescent="0.45">
      <c r="C12" s="16" t="s">
        <v>154</v>
      </c>
      <c r="D12" s="29">
        <v>-6</v>
      </c>
      <c r="E12" s="91">
        <v>0</v>
      </c>
      <c r="F12" s="29">
        <v>-26</v>
      </c>
      <c r="G12" s="91">
        <v>-0.2</v>
      </c>
      <c r="H12" s="27">
        <v>-76.2</v>
      </c>
      <c r="I12" s="27"/>
    </row>
    <row r="13" spans="2:9" ht="14.5" customHeight="1" x14ac:dyDescent="0.45">
      <c r="C13" s="40" t="s">
        <v>155</v>
      </c>
      <c r="D13" s="43">
        <v>331</v>
      </c>
      <c r="E13" s="92">
        <v>2.6</v>
      </c>
      <c r="F13" s="43">
        <v>388</v>
      </c>
      <c r="G13" s="92">
        <v>3.5</v>
      </c>
      <c r="H13" s="48">
        <v>-14.6</v>
      </c>
      <c r="I13" s="48">
        <v>-27.7</v>
      </c>
    </row>
    <row r="14" spans="2:9" ht="14.5" customHeight="1" x14ac:dyDescent="0.45">
      <c r="C14" s="10" t="s">
        <v>63</v>
      </c>
      <c r="D14" s="30">
        <v>1319</v>
      </c>
      <c r="E14" s="69">
        <v>10.199999999999999</v>
      </c>
      <c r="F14" s="30">
        <v>1120</v>
      </c>
      <c r="G14" s="69">
        <v>10.199999999999999</v>
      </c>
      <c r="H14" s="28">
        <v>17.8</v>
      </c>
      <c r="I14" s="28"/>
    </row>
    <row r="15" spans="2:9" ht="14.5" customHeight="1" x14ac:dyDescent="0.45">
      <c r="C15" s="16" t="s">
        <v>64</v>
      </c>
      <c r="D15" s="29">
        <v>100</v>
      </c>
      <c r="E15" s="91">
        <v>0.8</v>
      </c>
      <c r="F15" s="29">
        <v>163</v>
      </c>
      <c r="G15" s="91">
        <v>1.5</v>
      </c>
      <c r="H15" s="27">
        <v>-38.4</v>
      </c>
      <c r="I15" s="27"/>
    </row>
    <row r="16" spans="2:9" ht="14.5" customHeight="1" x14ac:dyDescent="0.45">
      <c r="C16" s="41" t="s">
        <v>65</v>
      </c>
      <c r="D16" s="44">
        <v>1750</v>
      </c>
      <c r="E16" s="93">
        <v>13.6</v>
      </c>
      <c r="F16" s="44">
        <v>1670</v>
      </c>
      <c r="G16" s="93">
        <v>15.3</v>
      </c>
      <c r="H16" s="49">
        <v>4.8</v>
      </c>
      <c r="I16" s="49"/>
    </row>
    <row r="17" spans="3:11" ht="14.5" customHeight="1" thickBot="1" x14ac:dyDescent="0.5">
      <c r="C17" s="166" t="s">
        <v>66</v>
      </c>
      <c r="D17" s="167">
        <v>254.81</v>
      </c>
      <c r="E17" s="168"/>
      <c r="F17" s="167">
        <v>380.64</v>
      </c>
      <c r="G17" s="168"/>
      <c r="H17" s="169">
        <v>-33.1</v>
      </c>
      <c r="I17" s="169"/>
    </row>
    <row r="18" spans="3:11" ht="14.5" customHeight="1" x14ac:dyDescent="0.45">
      <c r="C18" s="10"/>
      <c r="D18" s="45"/>
      <c r="E18" s="39"/>
      <c r="G18" s="45"/>
      <c r="H18" s="45"/>
      <c r="I18" s="39"/>
    </row>
    <row r="19" spans="3:11" ht="25" customHeight="1" x14ac:dyDescent="0.45"/>
    <row r="20" spans="3:11" ht="58.5" customHeight="1" x14ac:dyDescent="0.45">
      <c r="C20" s="257" t="s">
        <v>170</v>
      </c>
      <c r="D20" s="257"/>
      <c r="E20" s="257"/>
      <c r="F20" s="257"/>
      <c r="G20" s="257"/>
      <c r="H20" s="257"/>
      <c r="I20" s="257"/>
      <c r="J20" s="257"/>
      <c r="K20" s="257"/>
    </row>
    <row r="21" spans="3:11" ht="14.5" customHeight="1" x14ac:dyDescent="0.45"/>
    <row r="22" spans="3:11" ht="14.5" customHeight="1" x14ac:dyDescent="0.45"/>
    <row r="23" spans="3:11" ht="14.5" customHeight="1" x14ac:dyDescent="0.45">
      <c r="C23" s="254"/>
      <c r="D23" s="254"/>
      <c r="E23" s="254"/>
      <c r="F23" s="254"/>
      <c r="G23" s="254"/>
      <c r="H23" s="254"/>
      <c r="I23" s="254"/>
      <c r="J23" s="254"/>
    </row>
    <row r="24" spans="3:11" ht="14.5" customHeight="1" x14ac:dyDescent="0.45"/>
    <row r="25" spans="3:11" ht="14.5" customHeight="1" x14ac:dyDescent="0.45"/>
    <row r="26" spans="3:11" ht="14.5" customHeight="1" x14ac:dyDescent="0.45"/>
    <row r="27" spans="3:11" ht="14.5" customHeight="1" x14ac:dyDescent="0.45"/>
    <row r="28" spans="3:11" ht="14.5" customHeight="1" x14ac:dyDescent="0.45"/>
    <row r="29" spans="3:11" ht="14.5" customHeight="1" x14ac:dyDescent="0.45"/>
    <row r="30" spans="3:11" ht="14.5" customHeight="1" x14ac:dyDescent="0.45"/>
    <row r="31" spans="3:11" ht="14.5" customHeight="1" x14ac:dyDescent="0.45"/>
    <row r="32" spans="3:11" ht="14.5" customHeight="1" x14ac:dyDescent="0.45"/>
    <row r="33" spans="3:9" ht="14.5" customHeight="1" x14ac:dyDescent="0.45"/>
    <row r="34" spans="3:9" ht="14.5" customHeight="1" x14ac:dyDescent="0.45">
      <c r="C34" s="254"/>
      <c r="D34" s="254"/>
      <c r="E34" s="254"/>
      <c r="F34" s="254"/>
      <c r="G34" s="254"/>
      <c r="H34" s="254"/>
      <c r="I34" s="254"/>
    </row>
  </sheetData>
  <mergeCells count="5">
    <mergeCell ref="C23:J23"/>
    <mergeCell ref="B2:B3"/>
    <mergeCell ref="C34:I34"/>
    <mergeCell ref="D5:I5"/>
    <mergeCell ref="C20:K20"/>
  </mergeCells>
  <pageMargins left="0.7" right="0.7" top="0.75" bottom="0.75" header="0.3" footer="0.3"/>
  <pageSetup orientation="portrait" r:id="rId1"/>
  <headerFooter>
    <oddFooter>&amp;L_x000D_&amp;1#&amp;"Calibri"&amp;10&amp;K000000 Información de uso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109-9E68-480B-8F48-CD210B9B5A18}">
  <dimension ref="B2:J40"/>
  <sheetViews>
    <sheetView showGridLines="0" zoomScale="56" zoomScaleNormal="56"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384" width="8.7265625" style="1"/>
  </cols>
  <sheetData>
    <row r="2" spans="2:9" ht="21.5" customHeight="1" x14ac:dyDescent="0.45">
      <c r="B2" s="258"/>
      <c r="C2" s="4" t="s">
        <v>171</v>
      </c>
    </row>
    <row r="3" spans="2:9" ht="18" customHeight="1" x14ac:dyDescent="0.45">
      <c r="B3" s="258"/>
      <c r="C3" s="5" t="s">
        <v>38</v>
      </c>
    </row>
    <row r="5" spans="2:9" ht="20" customHeight="1" x14ac:dyDescent="0.45">
      <c r="D5" s="259" t="s">
        <v>36</v>
      </c>
      <c r="E5" s="259"/>
      <c r="F5" s="259"/>
      <c r="G5" s="259"/>
      <c r="H5" s="259"/>
      <c r="I5" s="259"/>
    </row>
    <row r="6" spans="2:9" ht="30" customHeight="1" thickBot="1" x14ac:dyDescent="0.5">
      <c r="C6" s="174"/>
      <c r="D6" s="175">
        <v>2025</v>
      </c>
      <c r="E6" s="175" t="s">
        <v>1</v>
      </c>
      <c r="F6" s="175">
        <v>2024</v>
      </c>
      <c r="G6" s="175" t="s">
        <v>1</v>
      </c>
      <c r="H6" s="175" t="s">
        <v>0</v>
      </c>
      <c r="I6" s="175" t="s">
        <v>25</v>
      </c>
    </row>
    <row r="7" spans="2:9" ht="14.5" customHeight="1" x14ac:dyDescent="0.45">
      <c r="C7" s="10" t="s">
        <v>39</v>
      </c>
      <c r="D7" s="54">
        <v>21972</v>
      </c>
      <c r="E7" s="55">
        <v>100</v>
      </c>
      <c r="F7" s="54">
        <v>18154</v>
      </c>
      <c r="G7" s="55">
        <v>100</v>
      </c>
      <c r="H7" s="55">
        <v>21</v>
      </c>
      <c r="I7" s="55">
        <v>7</v>
      </c>
    </row>
    <row r="8" spans="2:9" ht="14.5" customHeight="1" x14ac:dyDescent="0.45">
      <c r="C8" s="16" t="s">
        <v>40</v>
      </c>
      <c r="D8" s="56">
        <v>15519</v>
      </c>
      <c r="E8" s="57">
        <v>70.599999999999994</v>
      </c>
      <c r="F8" s="56">
        <v>12928</v>
      </c>
      <c r="G8" s="57">
        <v>71.2</v>
      </c>
      <c r="H8" s="57">
        <v>20</v>
      </c>
      <c r="I8" s="57"/>
    </row>
    <row r="9" spans="2:9" ht="14.5" customHeight="1" x14ac:dyDescent="0.45">
      <c r="C9" s="40" t="s">
        <v>41</v>
      </c>
      <c r="D9" s="58">
        <v>6453</v>
      </c>
      <c r="E9" s="59">
        <v>29.4</v>
      </c>
      <c r="F9" s="58">
        <v>5226</v>
      </c>
      <c r="G9" s="59">
        <v>28.8</v>
      </c>
      <c r="H9" s="59">
        <v>23.5</v>
      </c>
      <c r="I9" s="59">
        <v>8.6999999999999993</v>
      </c>
    </row>
    <row r="10" spans="2:9" ht="14.5" customHeight="1" x14ac:dyDescent="0.45">
      <c r="C10" s="10" t="s">
        <v>152</v>
      </c>
      <c r="D10" s="54">
        <v>1144</v>
      </c>
      <c r="E10" s="55">
        <v>5.2</v>
      </c>
      <c r="F10" s="54">
        <v>945</v>
      </c>
      <c r="G10" s="55">
        <v>5.2</v>
      </c>
      <c r="H10" s="55">
        <v>21.1</v>
      </c>
      <c r="I10" s="55"/>
    </row>
    <row r="11" spans="2:9" ht="14.5" customHeight="1" x14ac:dyDescent="0.45">
      <c r="C11" s="10" t="s">
        <v>153</v>
      </c>
      <c r="D11" s="54">
        <v>4546</v>
      </c>
      <c r="E11" s="55">
        <v>20.7</v>
      </c>
      <c r="F11" s="54">
        <v>3669</v>
      </c>
      <c r="G11" s="55">
        <v>20.2</v>
      </c>
      <c r="H11" s="55">
        <v>23.9</v>
      </c>
      <c r="I11" s="55"/>
    </row>
    <row r="12" spans="2:9" ht="14.5" customHeight="1" x14ac:dyDescent="0.45">
      <c r="C12" s="16" t="s">
        <v>154</v>
      </c>
      <c r="D12" s="56">
        <v>-3</v>
      </c>
      <c r="E12" s="57">
        <v>0</v>
      </c>
      <c r="F12" s="56">
        <v>11</v>
      </c>
      <c r="G12" s="57">
        <v>0.1</v>
      </c>
      <c r="H12" s="57" t="s">
        <v>35</v>
      </c>
      <c r="I12" s="57"/>
    </row>
    <row r="13" spans="2:9" ht="14.5" customHeight="1" x14ac:dyDescent="0.45">
      <c r="C13" s="40" t="s">
        <v>155</v>
      </c>
      <c r="D13" s="58">
        <v>766</v>
      </c>
      <c r="E13" s="59">
        <v>3.5</v>
      </c>
      <c r="F13" s="58">
        <v>601</v>
      </c>
      <c r="G13" s="59">
        <v>3.3</v>
      </c>
      <c r="H13" s="59">
        <v>27.4</v>
      </c>
      <c r="I13" s="59">
        <v>11.7</v>
      </c>
    </row>
    <row r="14" spans="2:9" ht="14.5" customHeight="1" x14ac:dyDescent="0.45">
      <c r="C14" s="10" t="s">
        <v>63</v>
      </c>
      <c r="D14" s="54">
        <v>939</v>
      </c>
      <c r="E14" s="55">
        <v>4.3</v>
      </c>
      <c r="F14" s="54">
        <v>846</v>
      </c>
      <c r="G14" s="55">
        <v>4.7</v>
      </c>
      <c r="H14" s="55">
        <v>10.9</v>
      </c>
      <c r="I14" s="55"/>
    </row>
    <row r="15" spans="2:9" ht="14.5" customHeight="1" x14ac:dyDescent="0.45">
      <c r="C15" s="16" t="s">
        <v>64</v>
      </c>
      <c r="D15" s="56">
        <v>275</v>
      </c>
      <c r="E15" s="57">
        <v>1.3</v>
      </c>
      <c r="F15" s="56">
        <v>253</v>
      </c>
      <c r="G15" s="57">
        <v>1.4</v>
      </c>
      <c r="H15" s="57">
        <v>8.6999999999999993</v>
      </c>
      <c r="I15" s="57"/>
    </row>
    <row r="16" spans="2:9" ht="14.5" customHeight="1" x14ac:dyDescent="0.45">
      <c r="C16" s="41" t="s">
        <v>65</v>
      </c>
      <c r="D16" s="60">
        <v>1980</v>
      </c>
      <c r="E16" s="61">
        <v>9</v>
      </c>
      <c r="F16" s="60">
        <v>1701</v>
      </c>
      <c r="G16" s="61">
        <v>9.4</v>
      </c>
      <c r="H16" s="61">
        <v>16.399999999999999</v>
      </c>
      <c r="I16" s="61"/>
    </row>
    <row r="17" spans="3:9" ht="14.5" customHeight="1" thickBot="1" x14ac:dyDescent="0.5">
      <c r="C17" s="176" t="s">
        <v>66</v>
      </c>
      <c r="D17" s="177">
        <v>256.39999999999998</v>
      </c>
      <c r="E17" s="178"/>
      <c r="F17" s="177">
        <v>167.8</v>
      </c>
      <c r="G17" s="179"/>
      <c r="H17" s="179">
        <v>52.8</v>
      </c>
      <c r="I17" s="180"/>
    </row>
    <row r="18" spans="3:9" ht="14.5" customHeight="1" x14ac:dyDescent="0.45">
      <c r="C18" s="10"/>
      <c r="D18" s="62"/>
      <c r="E18" s="62"/>
      <c r="F18" s="62"/>
      <c r="G18" s="63"/>
      <c r="H18" s="63"/>
      <c r="I18" s="64"/>
    </row>
    <row r="19" spans="3:9" ht="25" customHeight="1" x14ac:dyDescent="0.45">
      <c r="C19" s="181" t="s">
        <v>172</v>
      </c>
      <c r="D19" s="65"/>
      <c r="E19" s="26"/>
      <c r="F19" s="62"/>
      <c r="G19" s="39"/>
      <c r="H19" s="39"/>
      <c r="I19" s="39"/>
    </row>
    <row r="20" spans="3:9" ht="14.5" customHeight="1" x14ac:dyDescent="0.45">
      <c r="C20" s="38" t="s">
        <v>173</v>
      </c>
      <c r="D20" s="30">
        <v>4594</v>
      </c>
      <c r="E20" s="30"/>
      <c r="F20" s="30">
        <v>4440</v>
      </c>
      <c r="G20" s="30"/>
      <c r="H20" s="68">
        <v>3.5</v>
      </c>
      <c r="I20" s="68"/>
    </row>
    <row r="21" spans="3:9" ht="14.5" customHeight="1" x14ac:dyDescent="0.45">
      <c r="C21" s="10" t="s">
        <v>174</v>
      </c>
      <c r="D21" s="30">
        <v>1622</v>
      </c>
      <c r="E21" s="30"/>
      <c r="F21" s="30">
        <v>1723</v>
      </c>
      <c r="G21" s="30"/>
      <c r="H21" s="68">
        <v>-5.9</v>
      </c>
      <c r="I21" s="69"/>
    </row>
    <row r="22" spans="3:9" ht="14.5" customHeight="1" x14ac:dyDescent="0.45">
      <c r="C22" s="16" t="s">
        <v>175</v>
      </c>
      <c r="D22" s="236">
        <v>2972</v>
      </c>
      <c r="E22" s="236"/>
      <c r="F22" s="236">
        <v>2717</v>
      </c>
      <c r="G22" s="236"/>
      <c r="H22" s="237">
        <v>9.4</v>
      </c>
      <c r="I22" s="70"/>
    </row>
    <row r="23" spans="3:9" ht="14.5" customHeight="1" x14ac:dyDescent="0.45">
      <c r="C23" s="10"/>
      <c r="D23" s="54"/>
      <c r="E23" s="14"/>
      <c r="F23" s="54"/>
      <c r="G23" s="14"/>
      <c r="H23" s="14"/>
      <c r="I23" s="14"/>
    </row>
    <row r="24" spans="3:9" ht="14.5" customHeight="1" x14ac:dyDescent="0.45">
      <c r="C24" s="10" t="s">
        <v>176</v>
      </c>
      <c r="D24" s="54"/>
      <c r="E24" s="39"/>
      <c r="F24" s="62"/>
      <c r="G24" s="39"/>
      <c r="H24" s="39"/>
      <c r="I24" s="66"/>
    </row>
    <row r="25" spans="3:9" ht="14.5" customHeight="1" x14ac:dyDescent="0.45">
      <c r="C25" s="10" t="s">
        <v>160</v>
      </c>
      <c r="D25" s="30">
        <v>-67</v>
      </c>
      <c r="E25" s="14"/>
      <c r="F25" s="30">
        <v>-34</v>
      </c>
      <c r="G25" s="39"/>
      <c r="H25" s="39">
        <v>97.1</v>
      </c>
      <c r="I25" s="68"/>
    </row>
    <row r="26" spans="3:9" ht="14.5" customHeight="1" x14ac:dyDescent="0.45">
      <c r="C26" s="10" t="s">
        <v>161</v>
      </c>
      <c r="D26" s="30">
        <v>-67</v>
      </c>
      <c r="E26" s="14"/>
      <c r="F26" s="30">
        <v>-34</v>
      </c>
      <c r="G26" s="14"/>
      <c r="H26" s="14">
        <v>97.1</v>
      </c>
      <c r="I26" s="55"/>
    </row>
    <row r="27" spans="3:9" ht="14.5" customHeight="1" x14ac:dyDescent="0.45">
      <c r="C27" s="16" t="s">
        <v>177</v>
      </c>
      <c r="D27" s="29">
        <v>154</v>
      </c>
      <c r="E27" s="17"/>
      <c r="F27" s="29">
        <v>254</v>
      </c>
      <c r="G27" s="42"/>
      <c r="H27" s="42">
        <v>-39.4</v>
      </c>
      <c r="I27" s="70"/>
    </row>
    <row r="28" spans="3:9" ht="14.5" customHeight="1" x14ac:dyDescent="0.45">
      <c r="C28" s="10"/>
      <c r="D28" s="54"/>
      <c r="E28" s="14"/>
      <c r="F28" s="54"/>
      <c r="G28" s="14"/>
      <c r="H28" s="14"/>
      <c r="I28" s="55"/>
    </row>
    <row r="29" spans="3:9" ht="14.5" customHeight="1" x14ac:dyDescent="0.45">
      <c r="C29" s="10" t="s">
        <v>180</v>
      </c>
      <c r="D29" s="14"/>
      <c r="E29" s="14"/>
      <c r="F29" s="14"/>
      <c r="G29" s="14"/>
      <c r="H29" s="14"/>
      <c r="I29" s="14"/>
    </row>
    <row r="30" spans="3:9" ht="14.5" customHeight="1" thickBot="1" x14ac:dyDescent="0.5">
      <c r="C30" s="182" t="s">
        <v>166</v>
      </c>
      <c r="D30" s="183">
        <v>978.5</v>
      </c>
      <c r="E30" s="183"/>
      <c r="F30" s="183">
        <v>847.7</v>
      </c>
      <c r="G30" s="183"/>
      <c r="H30" s="183">
        <v>15.4</v>
      </c>
      <c r="I30" s="184"/>
    </row>
    <row r="31" spans="3:9" x14ac:dyDescent="0.45">
      <c r="C31" s="10" t="s">
        <v>181</v>
      </c>
      <c r="D31" s="14"/>
      <c r="E31" s="14"/>
      <c r="F31" s="14"/>
      <c r="G31" s="14"/>
      <c r="H31" s="14"/>
      <c r="I31" s="14"/>
    </row>
    <row r="32" spans="3:9" x14ac:dyDescent="0.45">
      <c r="C32" s="10" t="s">
        <v>178</v>
      </c>
      <c r="H32" s="14">
        <v>3.5</v>
      </c>
    </row>
    <row r="33" spans="3:10" x14ac:dyDescent="0.45">
      <c r="C33" s="10" t="s">
        <v>179</v>
      </c>
      <c r="H33" s="14">
        <v>-11.5</v>
      </c>
    </row>
    <row r="34" spans="3:10" x14ac:dyDescent="0.45">
      <c r="C34" s="10" t="s">
        <v>28</v>
      </c>
      <c r="H34" s="14">
        <v>4.5999999999999996</v>
      </c>
    </row>
    <row r="35" spans="3:10" x14ac:dyDescent="0.45">
      <c r="C35" s="10" t="s">
        <v>29</v>
      </c>
      <c r="H35" s="14">
        <v>27.7</v>
      </c>
    </row>
    <row r="36" spans="3:10" ht="17" thickBot="1" x14ac:dyDescent="0.5">
      <c r="C36" s="182" t="s">
        <v>30</v>
      </c>
      <c r="D36" s="183"/>
      <c r="E36" s="183"/>
      <c r="F36" s="183"/>
      <c r="G36" s="183"/>
      <c r="H36" s="183">
        <v>0.8</v>
      </c>
      <c r="I36" s="184"/>
    </row>
    <row r="37" spans="3:10" ht="14.5" customHeight="1" x14ac:dyDescent="0.45"/>
    <row r="38" spans="3:10" ht="58.5" customHeight="1" x14ac:dyDescent="0.45">
      <c r="C38" s="254" t="s">
        <v>182</v>
      </c>
      <c r="D38" s="254"/>
      <c r="E38" s="254"/>
      <c r="F38" s="254"/>
      <c r="G38" s="254"/>
      <c r="H38" s="254"/>
      <c r="I38" s="254"/>
      <c r="J38" s="254"/>
    </row>
    <row r="39" spans="3:10" ht="27" customHeight="1" x14ac:dyDescent="0.45">
      <c r="C39" s="254"/>
      <c r="D39" s="254"/>
      <c r="E39" s="254"/>
      <c r="F39" s="254"/>
      <c r="G39" s="254"/>
      <c r="H39" s="254"/>
      <c r="I39" s="254"/>
      <c r="J39" s="254"/>
    </row>
    <row r="40" spans="3:10" ht="27" customHeight="1" x14ac:dyDescent="0.45">
      <c r="C40" s="254"/>
      <c r="D40" s="254"/>
      <c r="E40" s="254"/>
      <c r="F40" s="254"/>
      <c r="G40" s="254"/>
      <c r="H40" s="254"/>
      <c r="I40" s="254"/>
      <c r="J40" s="254"/>
    </row>
  </sheetData>
  <mergeCells count="5">
    <mergeCell ref="C40:J40"/>
    <mergeCell ref="B2:B3"/>
    <mergeCell ref="D5:I5"/>
    <mergeCell ref="C39:J39"/>
    <mergeCell ref="C38:J38"/>
  </mergeCells>
  <pageMargins left="0.7" right="0.7" top="0.75" bottom="0.75" header="0.3" footer="0.3"/>
  <pageSetup orientation="portrait" r:id="rId1"/>
  <headerFooter>
    <oddFooter>&amp;L_x000D_&amp;1#&amp;"Calibri"&amp;10&amp;K000000 Información de uso interno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DC6F-43F7-4B29-B0E1-4EAF2B84D55F}">
  <dimension ref="B2:I33"/>
  <sheetViews>
    <sheetView showGridLines="0" zoomScale="56" zoomScaleNormal="56"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8.1796875" style="1" customWidth="1"/>
    <col min="10" max="16384" width="8.7265625" style="1"/>
  </cols>
  <sheetData>
    <row r="2" spans="2:9" ht="21.5" customHeight="1" x14ac:dyDescent="0.45">
      <c r="B2" s="260"/>
      <c r="C2" s="4" t="s">
        <v>183</v>
      </c>
    </row>
    <row r="3" spans="2:9" ht="18" customHeight="1" x14ac:dyDescent="0.45">
      <c r="B3" s="260"/>
      <c r="C3" s="5" t="s">
        <v>38</v>
      </c>
    </row>
    <row r="5" spans="2:9" ht="20" customHeight="1" x14ac:dyDescent="0.45">
      <c r="D5" s="261" t="s">
        <v>36</v>
      </c>
      <c r="E5" s="261"/>
      <c r="F5" s="261"/>
      <c r="G5" s="261"/>
      <c r="H5" s="261"/>
      <c r="I5" s="261"/>
    </row>
    <row r="6" spans="2:9" ht="30" customHeight="1" thickBot="1" x14ac:dyDescent="0.5">
      <c r="C6" s="185"/>
      <c r="D6" s="186">
        <v>2025</v>
      </c>
      <c r="E6" s="186" t="s">
        <v>1</v>
      </c>
      <c r="F6" s="186">
        <v>2024</v>
      </c>
      <c r="G6" s="186" t="s">
        <v>1</v>
      </c>
      <c r="H6" s="186" t="s">
        <v>0</v>
      </c>
      <c r="I6" s="186" t="s">
        <v>25</v>
      </c>
    </row>
    <row r="7" spans="2:9" ht="14.5" customHeight="1" x14ac:dyDescent="0.45">
      <c r="C7" s="10" t="s">
        <v>39</v>
      </c>
      <c r="D7" s="54">
        <v>15237</v>
      </c>
      <c r="E7" s="55">
        <v>100</v>
      </c>
      <c r="F7" s="54">
        <v>14963</v>
      </c>
      <c r="G7" s="55">
        <v>100</v>
      </c>
      <c r="H7" s="55">
        <v>1.8</v>
      </c>
      <c r="I7" s="55" t="s">
        <v>27</v>
      </c>
    </row>
    <row r="8" spans="2:9" ht="14.5" customHeight="1" x14ac:dyDescent="0.45">
      <c r="C8" s="16" t="s">
        <v>40</v>
      </c>
      <c r="D8" s="56">
        <v>13420</v>
      </c>
      <c r="E8" s="57">
        <v>88.1</v>
      </c>
      <c r="F8" s="56">
        <v>13224</v>
      </c>
      <c r="G8" s="57">
        <v>88.4</v>
      </c>
      <c r="H8" s="57">
        <v>1.5</v>
      </c>
      <c r="I8" s="57"/>
    </row>
    <row r="9" spans="2:9" ht="14.5" customHeight="1" x14ac:dyDescent="0.45">
      <c r="C9" s="40" t="s">
        <v>41</v>
      </c>
      <c r="D9" s="58">
        <v>1817</v>
      </c>
      <c r="E9" s="59">
        <v>11.9</v>
      </c>
      <c r="F9" s="58">
        <v>1740</v>
      </c>
      <c r="G9" s="59">
        <v>11.6</v>
      </c>
      <c r="H9" s="59">
        <v>4.4000000000000004</v>
      </c>
      <c r="I9" s="59" t="s">
        <v>27</v>
      </c>
    </row>
    <row r="10" spans="2:9" ht="14.5" customHeight="1" x14ac:dyDescent="0.45">
      <c r="C10" s="10" t="s">
        <v>152</v>
      </c>
      <c r="D10" s="54">
        <v>113</v>
      </c>
      <c r="E10" s="55">
        <v>0.7</v>
      </c>
      <c r="F10" s="54">
        <v>106</v>
      </c>
      <c r="G10" s="55">
        <v>0.7</v>
      </c>
      <c r="H10" s="55">
        <v>6.8</v>
      </c>
      <c r="I10" s="55"/>
    </row>
    <row r="11" spans="2:9" ht="14.5" customHeight="1" x14ac:dyDescent="0.45">
      <c r="C11" s="10" t="s">
        <v>153</v>
      </c>
      <c r="D11" s="54">
        <v>1243</v>
      </c>
      <c r="E11" s="55">
        <v>8.1999999999999993</v>
      </c>
      <c r="F11" s="54">
        <v>1116</v>
      </c>
      <c r="G11" s="55">
        <v>7.5</v>
      </c>
      <c r="H11" s="55">
        <v>11.4</v>
      </c>
      <c r="I11" s="55"/>
    </row>
    <row r="12" spans="2:9" ht="14.5" customHeight="1" x14ac:dyDescent="0.45">
      <c r="C12" s="16" t="s">
        <v>154</v>
      </c>
      <c r="D12" s="56">
        <v>5</v>
      </c>
      <c r="E12" s="57">
        <v>0</v>
      </c>
      <c r="F12" s="56">
        <v>-12</v>
      </c>
      <c r="G12" s="57">
        <v>-0.1</v>
      </c>
      <c r="H12" s="57" t="s">
        <v>35</v>
      </c>
      <c r="I12" s="57"/>
    </row>
    <row r="13" spans="2:9" ht="14.5" customHeight="1" x14ac:dyDescent="0.45">
      <c r="C13" s="40" t="s">
        <v>155</v>
      </c>
      <c r="D13" s="58">
        <v>456</v>
      </c>
      <c r="E13" s="59">
        <v>3</v>
      </c>
      <c r="F13" s="58">
        <v>530</v>
      </c>
      <c r="G13" s="59">
        <v>3.5</v>
      </c>
      <c r="H13" s="59">
        <v>-13.9</v>
      </c>
      <c r="I13" s="59" t="s">
        <v>31</v>
      </c>
    </row>
    <row r="14" spans="2:9" ht="14.5" customHeight="1" x14ac:dyDescent="0.45">
      <c r="C14" s="10" t="s">
        <v>63</v>
      </c>
      <c r="D14" s="54">
        <v>260</v>
      </c>
      <c r="E14" s="55">
        <v>1.7</v>
      </c>
      <c r="F14" s="54">
        <v>243</v>
      </c>
      <c r="G14" s="55">
        <v>1.6</v>
      </c>
      <c r="H14" s="55">
        <v>7.1</v>
      </c>
      <c r="I14" s="55"/>
    </row>
    <row r="15" spans="2:9" ht="14.5" customHeight="1" x14ac:dyDescent="0.45">
      <c r="C15" s="16" t="s">
        <v>64</v>
      </c>
      <c r="D15" s="56">
        <v>83</v>
      </c>
      <c r="E15" s="57">
        <v>0.5</v>
      </c>
      <c r="F15" s="56">
        <v>67</v>
      </c>
      <c r="G15" s="57">
        <v>0.5</v>
      </c>
      <c r="H15" s="57">
        <v>23.5</v>
      </c>
      <c r="I15" s="57"/>
    </row>
    <row r="16" spans="2:9" ht="14.5" customHeight="1" x14ac:dyDescent="0.45">
      <c r="C16" s="41" t="s">
        <v>65</v>
      </c>
      <c r="D16" s="60">
        <v>799</v>
      </c>
      <c r="E16" s="61">
        <v>5.2</v>
      </c>
      <c r="F16" s="60">
        <v>840</v>
      </c>
      <c r="G16" s="61">
        <v>5.6</v>
      </c>
      <c r="H16" s="61">
        <v>-4.8</v>
      </c>
      <c r="I16" s="61"/>
    </row>
    <row r="17" spans="3:9" ht="14.5" customHeight="1" thickBot="1" x14ac:dyDescent="0.5">
      <c r="C17" s="187" t="s">
        <v>66</v>
      </c>
      <c r="D17" s="188">
        <v>46</v>
      </c>
      <c r="E17" s="189"/>
      <c r="F17" s="188">
        <v>8</v>
      </c>
      <c r="G17" s="190"/>
      <c r="H17" s="191" t="s">
        <v>35</v>
      </c>
      <c r="I17" s="191"/>
    </row>
    <row r="18" spans="3:9" ht="14.5" customHeight="1" x14ac:dyDescent="0.45">
      <c r="C18" s="10"/>
      <c r="D18" s="62"/>
      <c r="E18" s="62"/>
      <c r="F18" s="62"/>
      <c r="G18" s="63"/>
      <c r="H18" s="64"/>
    </row>
    <row r="19" spans="3:9" ht="25" customHeight="1" x14ac:dyDescent="0.45">
      <c r="C19" s="192" t="s">
        <v>184</v>
      </c>
      <c r="D19" s="65"/>
      <c r="E19" s="26"/>
      <c r="F19" s="62"/>
      <c r="G19" s="39"/>
      <c r="H19" s="39"/>
      <c r="I19" s="39"/>
    </row>
    <row r="20" spans="3:9" ht="14.5" customHeight="1" x14ac:dyDescent="0.45">
      <c r="C20" s="51" t="s">
        <v>185</v>
      </c>
      <c r="D20" s="52">
        <v>562</v>
      </c>
      <c r="E20" s="53"/>
      <c r="F20" s="52">
        <v>569</v>
      </c>
      <c r="G20" s="17"/>
      <c r="H20" s="57">
        <v>-1.2</v>
      </c>
      <c r="I20" s="57"/>
    </row>
    <row r="21" spans="3:9" ht="14.5" customHeight="1" x14ac:dyDescent="0.45">
      <c r="C21" s="10" t="s">
        <v>186</v>
      </c>
      <c r="D21" s="54"/>
      <c r="E21" s="39"/>
      <c r="F21" s="62"/>
      <c r="G21" s="39"/>
      <c r="H21" s="66"/>
      <c r="I21" s="66"/>
    </row>
    <row r="22" spans="3:9" ht="14.5" customHeight="1" x14ac:dyDescent="0.45">
      <c r="C22" s="10" t="s">
        <v>160</v>
      </c>
      <c r="D22" s="205">
        <v>-9</v>
      </c>
      <c r="E22" s="205"/>
      <c r="F22" s="205">
        <v>-1</v>
      </c>
      <c r="G22" s="206"/>
      <c r="H22" s="205" t="s">
        <v>32</v>
      </c>
      <c r="I22" s="205"/>
    </row>
    <row r="23" spans="3:9" ht="14.5" customHeight="1" x14ac:dyDescent="0.45">
      <c r="C23" s="10" t="s">
        <v>161</v>
      </c>
      <c r="D23" s="205">
        <v>-9</v>
      </c>
      <c r="E23" s="205"/>
      <c r="F23" s="205">
        <v>-1</v>
      </c>
      <c r="G23" s="205"/>
      <c r="H23" s="205" t="s">
        <v>32</v>
      </c>
      <c r="I23" s="205"/>
    </row>
    <row r="24" spans="3:9" ht="14.5" customHeight="1" thickBot="1" x14ac:dyDescent="0.5">
      <c r="C24" s="16" t="s">
        <v>162</v>
      </c>
      <c r="D24" s="207">
        <v>-8</v>
      </c>
      <c r="E24" s="207"/>
      <c r="F24" s="207">
        <v>0</v>
      </c>
      <c r="G24" s="208"/>
      <c r="H24" s="207" t="s">
        <v>11</v>
      </c>
      <c r="I24" s="207"/>
    </row>
    <row r="25" spans="3:9" ht="14.5" customHeight="1" x14ac:dyDescent="0.45">
      <c r="C25" s="10" t="s">
        <v>187</v>
      </c>
      <c r="D25" s="67"/>
      <c r="E25" s="55"/>
      <c r="F25" s="67"/>
      <c r="G25" s="39"/>
      <c r="H25" s="55"/>
      <c r="I25" s="55"/>
    </row>
    <row r="26" spans="3:9" ht="14.5" customHeight="1" x14ac:dyDescent="0.45">
      <c r="C26" s="16" t="s">
        <v>188</v>
      </c>
      <c r="D26" s="29">
        <v>614</v>
      </c>
      <c r="E26" s="17"/>
      <c r="F26" s="29">
        <v>613</v>
      </c>
      <c r="G26" s="42"/>
      <c r="H26" s="57">
        <v>0.3</v>
      </c>
      <c r="I26" s="57"/>
    </row>
    <row r="27" spans="3:9" ht="14.5" customHeight="1" x14ac:dyDescent="0.45">
      <c r="C27" s="10"/>
      <c r="D27" s="54"/>
      <c r="E27" s="14"/>
      <c r="F27" s="54"/>
      <c r="G27" s="14"/>
      <c r="H27" s="55"/>
      <c r="I27" s="55"/>
    </row>
    <row r="28" spans="3:9" ht="14.5" customHeight="1" x14ac:dyDescent="0.45">
      <c r="C28" s="10" t="s">
        <v>191</v>
      </c>
      <c r="D28" s="14"/>
      <c r="E28" s="14"/>
      <c r="F28" s="14"/>
      <c r="G28" s="14"/>
      <c r="H28" s="14"/>
      <c r="I28" s="14"/>
    </row>
    <row r="29" spans="3:9" ht="14.5" customHeight="1" x14ac:dyDescent="0.45">
      <c r="C29" s="10" t="s">
        <v>166</v>
      </c>
      <c r="D29" s="55">
        <v>8285</v>
      </c>
      <c r="E29" s="55"/>
      <c r="F29" s="55">
        <v>7806.2</v>
      </c>
      <c r="G29" s="14"/>
      <c r="H29" s="55">
        <v>6.1</v>
      </c>
      <c r="I29" s="55"/>
    </row>
    <row r="30" spans="3:9" ht="14.5" customHeight="1" x14ac:dyDescent="0.45">
      <c r="C30" s="10" t="s">
        <v>189</v>
      </c>
      <c r="D30" s="55">
        <v>369.1</v>
      </c>
      <c r="E30" s="55"/>
      <c r="F30" s="55">
        <v>368.2</v>
      </c>
      <c r="G30" s="14"/>
      <c r="H30" s="55">
        <v>0.2</v>
      </c>
      <c r="I30" s="55"/>
    </row>
    <row r="31" spans="3:9" ht="14.5" customHeight="1" thickBot="1" x14ac:dyDescent="0.5">
      <c r="C31" s="193" t="s">
        <v>190</v>
      </c>
      <c r="D31" s="194">
        <v>22.4</v>
      </c>
      <c r="E31" s="194"/>
      <c r="F31" s="194">
        <v>21.2</v>
      </c>
      <c r="G31" s="195"/>
      <c r="H31" s="194">
        <v>5.9</v>
      </c>
      <c r="I31" s="194"/>
    </row>
    <row r="33" spans="3:9" ht="14.5" customHeight="1" x14ac:dyDescent="0.45">
      <c r="C33" s="254" t="s">
        <v>192</v>
      </c>
      <c r="D33" s="254"/>
      <c r="E33" s="254"/>
      <c r="F33" s="254"/>
      <c r="G33" s="254"/>
      <c r="H33" s="254"/>
      <c r="I33" s="254"/>
    </row>
  </sheetData>
  <mergeCells count="3">
    <mergeCell ref="B2:B3"/>
    <mergeCell ref="C33:I33"/>
    <mergeCell ref="D5:I5"/>
  </mergeCells>
  <pageMargins left="0.7" right="0.7" top="0.75" bottom="0.75" header="0.3" footer="0.3"/>
  <pageSetup orientation="portrait" r:id="rId1"/>
  <headerFooter>
    <oddFooter>&amp;L_x000D_&amp;1#&amp;"Calibri"&amp;10&amp;K000000 Información de uso interno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7C57-6CDB-4B64-B522-7FB07FE0CE8F}">
  <dimension ref="B2:J2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5" width="7.7265625" style="1" customWidth="1"/>
    <col min="6" max="6" width="8.453125" style="1" bestFit="1" customWidth="1"/>
    <col min="7" max="9" width="7.7265625" style="1" customWidth="1"/>
    <col min="10" max="10" width="3" style="1" customWidth="1"/>
    <col min="11" max="16384" width="8.7265625" style="1"/>
  </cols>
  <sheetData>
    <row r="2" spans="2:9" ht="21.5" customHeight="1" x14ac:dyDescent="0.45">
      <c r="B2" s="262"/>
      <c r="C2" s="4" t="s">
        <v>193</v>
      </c>
    </row>
    <row r="3" spans="2:9" ht="18" customHeight="1" x14ac:dyDescent="0.45">
      <c r="B3" s="262"/>
      <c r="C3" s="5" t="s">
        <v>38</v>
      </c>
    </row>
    <row r="5" spans="2:9" ht="20" customHeight="1" x14ac:dyDescent="0.45">
      <c r="D5" s="263" t="s">
        <v>36</v>
      </c>
      <c r="E5" s="263"/>
      <c r="F5" s="263"/>
      <c r="G5" s="263"/>
      <c r="H5" s="263"/>
      <c r="I5" s="263"/>
    </row>
    <row r="6" spans="2:9" ht="30" customHeight="1" thickBot="1" x14ac:dyDescent="0.5">
      <c r="C6" s="196"/>
      <c r="D6" s="197">
        <v>2025</v>
      </c>
      <c r="E6" s="197" t="s">
        <v>1</v>
      </c>
      <c r="F6" s="197">
        <v>2024</v>
      </c>
      <c r="G6" s="197" t="s">
        <v>1</v>
      </c>
      <c r="H6" s="197" t="s">
        <v>0</v>
      </c>
      <c r="I6" s="197" t="s">
        <v>23</v>
      </c>
    </row>
    <row r="7" spans="2:9" ht="14.5" customHeight="1" x14ac:dyDescent="0.45">
      <c r="C7" s="10" t="s">
        <v>39</v>
      </c>
      <c r="D7" s="54">
        <v>70157</v>
      </c>
      <c r="E7" s="55">
        <v>100</v>
      </c>
      <c r="F7" s="54">
        <v>63803</v>
      </c>
      <c r="G7" s="55">
        <v>100</v>
      </c>
      <c r="H7" s="55">
        <v>10</v>
      </c>
      <c r="I7" s="55">
        <v>5.9</v>
      </c>
    </row>
    <row r="8" spans="2:9" ht="14.5" customHeight="1" x14ac:dyDescent="0.45">
      <c r="C8" s="16" t="s">
        <v>40</v>
      </c>
      <c r="D8" s="56">
        <v>38325</v>
      </c>
      <c r="E8" s="57">
        <v>54.6</v>
      </c>
      <c r="F8" s="56">
        <v>35378</v>
      </c>
      <c r="G8" s="57">
        <v>55.4</v>
      </c>
      <c r="H8" s="57">
        <v>8.3000000000000007</v>
      </c>
      <c r="I8" s="57"/>
    </row>
    <row r="9" spans="2:9" ht="14.5" customHeight="1" x14ac:dyDescent="0.45">
      <c r="C9" s="40" t="s">
        <v>41</v>
      </c>
      <c r="D9" s="58">
        <v>31833</v>
      </c>
      <c r="E9" s="59">
        <v>45.4</v>
      </c>
      <c r="F9" s="58">
        <v>28425</v>
      </c>
      <c r="G9" s="59">
        <v>44.6</v>
      </c>
      <c r="H9" s="59">
        <v>12</v>
      </c>
      <c r="I9" s="59">
        <v>7.8</v>
      </c>
    </row>
    <row r="10" spans="2:9" ht="14.5" customHeight="1" x14ac:dyDescent="0.45">
      <c r="C10" s="10" t="s">
        <v>152</v>
      </c>
      <c r="D10" s="54">
        <v>3611</v>
      </c>
      <c r="E10" s="55">
        <v>5.0999999999999996</v>
      </c>
      <c r="F10" s="54">
        <v>3151</v>
      </c>
      <c r="G10" s="55">
        <v>4.9000000000000004</v>
      </c>
      <c r="H10" s="55">
        <v>14.6</v>
      </c>
      <c r="I10" s="55"/>
    </row>
    <row r="11" spans="2:9" ht="14.5" customHeight="1" x14ac:dyDescent="0.45">
      <c r="C11" s="10" t="s">
        <v>153</v>
      </c>
      <c r="D11" s="54">
        <v>18868</v>
      </c>
      <c r="E11" s="55">
        <v>26.9</v>
      </c>
      <c r="F11" s="54">
        <v>16518</v>
      </c>
      <c r="G11" s="55">
        <v>25.9</v>
      </c>
      <c r="H11" s="55">
        <v>14.2</v>
      </c>
      <c r="I11" s="55"/>
    </row>
    <row r="12" spans="2:9" ht="14.5" customHeight="1" x14ac:dyDescent="0.45">
      <c r="C12" s="16" t="s">
        <v>154</v>
      </c>
      <c r="D12" s="56">
        <v>107</v>
      </c>
      <c r="E12" s="57">
        <v>0.2</v>
      </c>
      <c r="F12" s="56">
        <v>144</v>
      </c>
      <c r="G12" s="57">
        <v>0.2</v>
      </c>
      <c r="H12" s="57">
        <v>-25.7</v>
      </c>
      <c r="I12" s="57"/>
    </row>
    <row r="13" spans="2:9" ht="14.5" customHeight="1" x14ac:dyDescent="0.45">
      <c r="C13" s="40" t="s">
        <v>155</v>
      </c>
      <c r="D13" s="58">
        <v>9248</v>
      </c>
      <c r="E13" s="59">
        <v>13.2</v>
      </c>
      <c r="F13" s="58">
        <v>8612</v>
      </c>
      <c r="G13" s="59">
        <v>13.5</v>
      </c>
      <c r="H13" s="59">
        <v>7.4</v>
      </c>
      <c r="I13" s="59">
        <v>3.2</v>
      </c>
    </row>
    <row r="14" spans="2:9" ht="14.5" customHeight="1" x14ac:dyDescent="0.45">
      <c r="C14" s="10" t="s">
        <v>63</v>
      </c>
      <c r="D14" s="54">
        <v>3114</v>
      </c>
      <c r="E14" s="55">
        <v>4.4000000000000004</v>
      </c>
      <c r="F14" s="54">
        <v>2541</v>
      </c>
      <c r="G14" s="55">
        <v>4</v>
      </c>
      <c r="H14" s="55">
        <v>22.6</v>
      </c>
      <c r="I14" s="55"/>
    </row>
    <row r="15" spans="2:9" ht="14.5" customHeight="1" x14ac:dyDescent="0.45">
      <c r="C15" s="16" t="s">
        <v>64</v>
      </c>
      <c r="D15" s="56">
        <v>893</v>
      </c>
      <c r="E15" s="57">
        <v>1.3</v>
      </c>
      <c r="F15" s="56">
        <v>787</v>
      </c>
      <c r="G15" s="57">
        <v>1.2</v>
      </c>
      <c r="H15" s="57">
        <v>13.5</v>
      </c>
      <c r="I15" s="57"/>
    </row>
    <row r="16" spans="2:9" ht="14.5" customHeight="1" x14ac:dyDescent="0.45">
      <c r="C16" s="41" t="s">
        <v>65</v>
      </c>
      <c r="D16" s="60">
        <v>13255</v>
      </c>
      <c r="E16" s="61">
        <v>18.899999999999999</v>
      </c>
      <c r="F16" s="60">
        <v>11940</v>
      </c>
      <c r="G16" s="61">
        <v>18.7</v>
      </c>
      <c r="H16" s="61">
        <v>11</v>
      </c>
      <c r="I16" s="61"/>
    </row>
    <row r="17" spans="3:10" ht="14.5" customHeight="1" thickBot="1" x14ac:dyDescent="0.5">
      <c r="C17" s="198" t="s">
        <v>66</v>
      </c>
      <c r="D17" s="199">
        <v>4284</v>
      </c>
      <c r="E17" s="200"/>
      <c r="F17" s="199">
        <v>3322</v>
      </c>
      <c r="G17" s="200">
        <v>100</v>
      </c>
      <c r="H17" s="201">
        <v>29</v>
      </c>
      <c r="I17" s="201"/>
    </row>
    <row r="18" spans="3:10" ht="14.5" customHeight="1" x14ac:dyDescent="0.45">
      <c r="C18" s="10"/>
      <c r="D18" s="62"/>
      <c r="E18" s="64"/>
      <c r="F18" s="62"/>
      <c r="G18" s="64"/>
      <c r="H18" s="64"/>
      <c r="I18" s="64"/>
    </row>
    <row r="19" spans="3:10" ht="25" customHeight="1" x14ac:dyDescent="0.45">
      <c r="C19" s="202" t="s">
        <v>194</v>
      </c>
      <c r="D19" s="65"/>
      <c r="E19" s="74"/>
      <c r="F19" s="62"/>
      <c r="G19" s="64"/>
      <c r="H19" s="64"/>
      <c r="I19" s="64"/>
    </row>
    <row r="20" spans="3:10" ht="14.5" customHeight="1" x14ac:dyDescent="0.45">
      <c r="C20" s="71" t="s">
        <v>195</v>
      </c>
      <c r="D20" s="72"/>
      <c r="E20" s="72"/>
      <c r="F20" s="72"/>
      <c r="G20" s="73"/>
      <c r="H20" s="73"/>
      <c r="I20" s="73"/>
    </row>
    <row r="21" spans="3:10" ht="14.5" customHeight="1" x14ac:dyDescent="0.45">
      <c r="C21" s="10" t="s">
        <v>196</v>
      </c>
      <c r="D21" s="55">
        <v>553.29999999999995</v>
      </c>
      <c r="E21" s="55">
        <v>56.1</v>
      </c>
      <c r="F21" s="55">
        <v>579.79999999999995</v>
      </c>
      <c r="G21" s="55">
        <v>57.5</v>
      </c>
      <c r="H21" s="55">
        <v>-4.5999999999999996</v>
      </c>
      <c r="I21" s="55"/>
    </row>
    <row r="22" spans="3:10" ht="14.5" customHeight="1" x14ac:dyDescent="0.45">
      <c r="C22" s="10" t="s">
        <v>197</v>
      </c>
      <c r="D22" s="55">
        <v>137.80000000000001</v>
      </c>
      <c r="E22" s="55">
        <v>14</v>
      </c>
      <c r="F22" s="55">
        <v>140.6</v>
      </c>
      <c r="G22" s="55">
        <v>13.9</v>
      </c>
      <c r="H22" s="55">
        <v>-2</v>
      </c>
      <c r="I22" s="55"/>
    </row>
    <row r="23" spans="3:10" ht="14.5" customHeight="1" x14ac:dyDescent="0.45">
      <c r="C23" s="10" t="s">
        <v>198</v>
      </c>
      <c r="D23" s="55">
        <v>295.39999999999998</v>
      </c>
      <c r="E23" s="55">
        <v>29.9</v>
      </c>
      <c r="F23" s="55">
        <v>288.2</v>
      </c>
      <c r="G23" s="55">
        <v>28.6</v>
      </c>
      <c r="H23" s="55">
        <v>2.5</v>
      </c>
      <c r="I23" s="55"/>
    </row>
    <row r="24" spans="3:10" ht="14.5" customHeight="1" thickBot="1" x14ac:dyDescent="0.5">
      <c r="C24" s="203" t="s">
        <v>4</v>
      </c>
      <c r="D24" s="204">
        <v>986.5</v>
      </c>
      <c r="E24" s="204">
        <v>100</v>
      </c>
      <c r="F24" s="204">
        <v>1008.6</v>
      </c>
      <c r="G24" s="204">
        <v>100</v>
      </c>
      <c r="H24" s="204">
        <v>-2.2000000000000002</v>
      </c>
      <c r="I24" s="204"/>
    </row>
    <row r="26" spans="3:10" ht="35.5" customHeight="1" x14ac:dyDescent="0.45">
      <c r="C26" s="254" t="s">
        <v>170</v>
      </c>
      <c r="D26" s="254"/>
      <c r="E26" s="254"/>
      <c r="F26" s="254"/>
      <c r="G26" s="254"/>
      <c r="H26" s="254"/>
      <c r="I26" s="254"/>
      <c r="J26" s="254"/>
    </row>
  </sheetData>
  <mergeCells count="3">
    <mergeCell ref="B2:B3"/>
    <mergeCell ref="C26:J26"/>
    <mergeCell ref="D5:I5"/>
  </mergeCells>
  <pageMargins left="0.7" right="0.7" top="0.75" bottom="0.75" header="0.3" footer="0.3"/>
  <pageSetup orientation="portrait" r:id="rId1"/>
  <headerFooter>
    <oddFooter>&amp;L_x000D_&amp;1#&amp;"Calibri"&amp;10&amp;K000000 Información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Resultados Consolidados</vt:lpstr>
      <vt:lpstr>Balance</vt:lpstr>
      <vt:lpstr>DN y EBITDA ex-KOF</vt:lpstr>
      <vt:lpstr>UPA con Acciones Recompradas</vt:lpstr>
      <vt:lpstr>Proximidad</vt:lpstr>
      <vt:lpstr>Proximidad Europa</vt:lpstr>
      <vt:lpstr>Salud</vt:lpstr>
      <vt:lpstr>Combustibles</vt:lpstr>
      <vt:lpstr>KOF</vt:lpstr>
      <vt:lpstr>Other Info</vt:lpstr>
      <vt:lpstr>'Resultados Consolidados'!_Hlk133398334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Leal Martinez Alejandro</dc:creator>
  <cp:lastModifiedBy>Leal Martinez Alejandro</cp:lastModifiedBy>
  <dcterms:created xsi:type="dcterms:W3CDTF">2022-04-27T16:19:02Z</dcterms:created>
  <dcterms:modified xsi:type="dcterms:W3CDTF">2025-04-28T16:09:11Z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642da2-9212-4576-9c8f-4777cb6d5892_Enabled">
    <vt:lpwstr>true</vt:lpwstr>
  </property>
  <property fmtid="{D5CDD505-2E9C-101B-9397-08002B2CF9AE}" pid="3" name="MSIP_Label_ac642da2-9212-4576-9c8f-4777cb6d5892_SetDate">
    <vt:lpwstr>2024-04-24T18:28:41Z</vt:lpwstr>
  </property>
  <property fmtid="{D5CDD505-2E9C-101B-9397-08002B2CF9AE}" pid="4" name="MSIP_Label_ac642da2-9212-4576-9c8f-4777cb6d5892_Method">
    <vt:lpwstr>Standard</vt:lpwstr>
  </property>
  <property fmtid="{D5CDD505-2E9C-101B-9397-08002B2CF9AE}" pid="5" name="MSIP_Label_ac642da2-9212-4576-9c8f-4777cb6d5892_Name">
    <vt:lpwstr>FEMSA - Interna (Femsa Only)</vt:lpwstr>
  </property>
  <property fmtid="{D5CDD505-2E9C-101B-9397-08002B2CF9AE}" pid="6" name="MSIP_Label_ac642da2-9212-4576-9c8f-4777cb6d5892_SiteId">
    <vt:lpwstr>cd5a7a30-5f9a-410b-a037-86e1e17a4330</vt:lpwstr>
  </property>
  <property fmtid="{D5CDD505-2E9C-101B-9397-08002B2CF9AE}" pid="7" name="MSIP_Label_ac642da2-9212-4576-9c8f-4777cb6d5892_ActionId">
    <vt:lpwstr>54dcfdbd-745a-4ab4-9be7-271eb7c837ce</vt:lpwstr>
  </property>
  <property fmtid="{D5CDD505-2E9C-101B-9397-08002B2CF9AE}" pid="8" name="MSIP_Label_ac642da2-9212-4576-9c8f-4777cb6d5892_ContentBits">
    <vt:lpwstr>2</vt:lpwstr>
  </property>
</Properties>
</file>