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hpfem01.csc.fmx\RI\Trimestres FEMSA\2026\febrero\Documentos Finales\"/>
    </mc:Choice>
  </mc:AlternateContent>
  <xr:revisionPtr revIDLastSave="0" documentId="13_ncr:1_{4B88BCB6-0FF8-4904-971E-89510003883B}" xr6:coauthVersionLast="47" xr6:coauthVersionMax="47" xr10:uidLastSave="{00000000-0000-0000-0000-000000000000}"/>
  <bookViews>
    <workbookView xWindow="-110" yWindow="-110" windowWidth="19420" windowHeight="10300" tabRatio="858" xr2:uid="{E2C076D1-7333-4F95-AB29-13E45012ED7C}"/>
  </bookViews>
  <sheets>
    <sheet name="Consolidado" sheetId="1" r:id="rId1"/>
    <sheet name="Balance Consolidado" sheetId="2" r:id="rId2"/>
    <sheet name="EBITDA Aj. y DN exKOF" sheetId="12" r:id="rId3"/>
    <sheet name="UPA con Acciones Recompradas" sheetId="16" r:id="rId4"/>
    <sheet name="Proximidad" sheetId="3" r:id="rId5"/>
    <sheet name="Proximidad Europa" sheetId="14" r:id="rId6"/>
    <sheet name="Salud" sheetId="5" r:id="rId7"/>
    <sheet name="Combustibles" sheetId="4" r:id="rId8"/>
    <sheet name="KOF" sheetId="10" r:id="rId9"/>
    <sheet name="Otros Indicadores" sheetId="11" r:id="rId10"/>
  </sheets>
  <externalReferences>
    <externalReference r:id="rId11"/>
  </externalReferences>
  <definedNames>
    <definedName name="ebitdaprom" localSheetId="3">#REF!,#REF!,#REF!,#REF!,#REF!,#REF!</definedName>
    <definedName name="ebitdaprom">#REF!,#REF!,#REF!,#REF!,#REF!,#REF!</definedName>
    <definedName name="ebitdaprom2" localSheetId="3">#REF!,#REF!,#REF!,#REF!,#REF!,#REF!</definedName>
    <definedName name="ebitdaprom2">#REF!,#REF!,#REF!,#REF!,#REF!,#REF!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0" i="12" l="1"/>
  <c r="J40" i="12" s="1"/>
  <c r="N17" i="12" l="1"/>
  <c r="K32" i="12" l="1"/>
</calcChain>
</file>

<file path=xl/sharedStrings.xml><?xml version="1.0" encoding="utf-8"?>
<sst xmlns="http://schemas.openxmlformats.org/spreadsheetml/2006/main" count="404" uniqueCount="209">
  <si>
    <t>% Var.</t>
  </si>
  <si>
    <t xml:space="preserve">       Euros</t>
  </si>
  <si>
    <t xml:space="preserve">       Ticket (pesos)</t>
  </si>
  <si>
    <t>Total</t>
  </si>
  <si>
    <t>Colombia</t>
  </si>
  <si>
    <t>Argentina</t>
  </si>
  <si>
    <t>Chile</t>
  </si>
  <si>
    <t>% Inc.</t>
  </si>
  <si>
    <t xml:space="preserve"> N.S. </t>
  </si>
  <si>
    <t>Envoy Solutions</t>
  </si>
  <si>
    <t>-</t>
  </si>
  <si>
    <t>Proforma</t>
  </si>
  <si>
    <t xml:space="preserve"> </t>
  </si>
  <si>
    <r>
      <t>FEMSA Units Outstanding</t>
    </r>
    <r>
      <rPr>
        <vertAlign val="superscript"/>
        <sz val="8"/>
        <color theme="1"/>
        <rFont val="Open Sans"/>
        <family val="2"/>
      </rPr>
      <t>(1)</t>
    </r>
  </si>
  <si>
    <t xml:space="preserve">  </t>
  </si>
  <si>
    <t>% Comp</t>
  </si>
  <si>
    <t>N.S.</t>
  </si>
  <si>
    <t xml:space="preserve">   </t>
  </si>
  <si>
    <t xml:space="preserve"> -   </t>
  </si>
  <si>
    <t xml:space="preserve">       Mexico</t>
  </si>
  <si>
    <t xml:space="preserve">       Chile</t>
  </si>
  <si>
    <t xml:space="preserve">       Colombia</t>
  </si>
  <si>
    <t xml:space="preserve">       Ecuador</t>
  </si>
  <si>
    <t>N.A.</t>
  </si>
  <si>
    <t>Acumulado a:</t>
  </si>
  <si>
    <t>% Integral</t>
  </si>
  <si>
    <t xml:space="preserve">  FEMSA – Información Macroeconómica</t>
  </si>
  <si>
    <t>Inflación</t>
  </si>
  <si>
    <t>Tipo de Cambio al Final del Periodo</t>
  </si>
  <si>
    <t>Por USD</t>
  </si>
  <si>
    <t>Por MXN</t>
  </si>
  <si>
    <t>México</t>
  </si>
  <si>
    <t>Brasil</t>
  </si>
  <si>
    <t>Zona Euro</t>
  </si>
  <si>
    <r>
      <rPr>
        <vertAlign val="superscript"/>
        <sz val="8"/>
        <color theme="1"/>
        <rFont val="Open Sans"/>
        <family val="2"/>
      </rPr>
      <t>(1)</t>
    </r>
    <r>
      <rPr>
        <sz val="8"/>
        <color theme="1"/>
        <rFont val="Open Sans"/>
        <family val="2"/>
      </rPr>
      <t xml:space="preserve"> 12M = últimos doce meses. </t>
    </r>
  </si>
  <si>
    <t>Ingresos totales</t>
  </si>
  <si>
    <t>Costo de ventas</t>
  </si>
  <si>
    <t>Utilidad bruta</t>
  </si>
  <si>
    <t>Gastos de administración</t>
  </si>
  <si>
    <t>Gastos de venta</t>
  </si>
  <si>
    <t>Otros gastos (productos) operativos, neto</t>
  </si>
  <si>
    <t xml:space="preserve">Utilidad de operación </t>
  </si>
  <si>
    <t>Depreciación</t>
  </si>
  <si>
    <t>Amortización y otras partidas virtuales</t>
  </si>
  <si>
    <t>EBITDA Ajustado</t>
  </si>
  <si>
    <t>Inversión en activo fijo</t>
  </si>
  <si>
    <t>Volumen de ventas</t>
  </si>
  <si>
    <t>(Millones de cajas unidad)</t>
  </si>
  <si>
    <t>México y Centro América</t>
  </si>
  <si>
    <t>Sudamérica</t>
  </si>
  <si>
    <t xml:space="preserve">  Coca-Cola FEMSA – Resultados de Operación</t>
  </si>
  <si>
    <t xml:space="preserve">   Cifras en millones de pesos mexicanos (Ps.)</t>
  </si>
  <si>
    <t xml:space="preserve">  Combustibles – Resultados de Operación</t>
  </si>
  <si>
    <t>Información de Estaciones de Servicio de OXXO Gas</t>
  </si>
  <si>
    <t>Estaciones totales</t>
  </si>
  <si>
    <t>Estaciones nuevas:</t>
  </si>
  <si>
    <t xml:space="preserve">       Contra trimestre anterior</t>
  </si>
  <si>
    <t xml:space="preserve">       Acumulado en el año</t>
  </si>
  <si>
    <t xml:space="preserve">       Últimos 12 meses</t>
  </si>
  <si>
    <t>Volumen (millones de litros) estaciones totales</t>
  </si>
  <si>
    <r>
      <t xml:space="preserve">Mismas estaciones: </t>
    </r>
    <r>
      <rPr>
        <vertAlign val="superscript"/>
        <sz val="8"/>
        <color theme="1"/>
        <rFont val="Open Sans"/>
        <family val="2"/>
      </rPr>
      <t>(1)</t>
    </r>
  </si>
  <si>
    <t xml:space="preserve">       Ventas (miles de pesos)</t>
  </si>
  <si>
    <t xml:space="preserve">       Volumen (miles de litros)</t>
  </si>
  <si>
    <t xml:space="preserve">       Precio Promedio por Litro</t>
  </si>
  <si>
    <r>
      <rPr>
        <vertAlign val="superscript"/>
        <sz val="8"/>
        <color theme="1"/>
        <rFont val="Open Sans"/>
        <family val="2"/>
      </rPr>
      <t>(1)</t>
    </r>
    <r>
      <rPr>
        <sz val="8"/>
        <color theme="1"/>
        <rFont val="Open Sans"/>
        <family val="2"/>
      </rPr>
      <t xml:space="preserve"> Información promedio mensual por estación, considerando las estaciones con más de doce meses de operación.</t>
    </r>
  </si>
  <si>
    <r>
      <rPr>
        <vertAlign val="superscript"/>
        <sz val="8"/>
        <color theme="1"/>
        <rFont val="Open Sans"/>
        <family val="2"/>
      </rPr>
      <t>(1)</t>
    </r>
    <r>
      <rPr>
        <sz val="8"/>
        <color theme="1"/>
        <rFont val="Open Sans"/>
        <family val="2"/>
      </rPr>
      <t xml:space="preserve"> Información promedio mensual por tienda, considerando las tiendas con más de doce meses de operación</t>
    </r>
  </si>
  <si>
    <t xml:space="preserve">  Salud – Resultados de Operación</t>
  </si>
  <si>
    <t>Información de Tiendas</t>
  </si>
  <si>
    <t>Tiendas totales</t>
  </si>
  <si>
    <t>Tiendas México</t>
  </si>
  <si>
    <t>Tiendas Sudamérica</t>
  </si>
  <si>
    <t>Tiendas nuevas:</t>
  </si>
  <si>
    <t xml:space="preserve">       Últimos doce meses</t>
  </si>
  <si>
    <r>
      <t>Mismas tiendas:</t>
    </r>
    <r>
      <rPr>
        <vertAlign val="superscript"/>
        <sz val="8"/>
        <color theme="1"/>
        <rFont val="Open Sans"/>
        <family val="2"/>
      </rPr>
      <t xml:space="preserve"> (1)</t>
    </r>
  </si>
  <si>
    <t xml:space="preserve">  Proximidad Europa  – Resultados de Operación</t>
  </si>
  <si>
    <t xml:space="preserve">  Proximidad – Resultados de Operación</t>
  </si>
  <si>
    <t>Información de Tiendas OXXO</t>
  </si>
  <si>
    <r>
      <t xml:space="preserve">Mismas tiendas: </t>
    </r>
    <r>
      <rPr>
        <vertAlign val="superscript"/>
        <sz val="8"/>
        <color theme="1"/>
        <rFont val="Open Sans"/>
        <family val="2"/>
      </rPr>
      <t>(1)</t>
    </r>
  </si>
  <si>
    <t xml:space="preserve">       Tráfico (miles de transacciones)</t>
  </si>
  <si>
    <t>Tiendas LATAM</t>
  </si>
  <si>
    <t>Tiendas EUA</t>
  </si>
  <si>
    <r>
      <rPr>
        <vertAlign val="superscript"/>
        <sz val="8"/>
        <color theme="1"/>
        <rFont val="Open Sans"/>
        <family val="2"/>
      </rPr>
      <t>(A)</t>
    </r>
    <r>
      <rPr>
        <sz val="8"/>
        <color theme="1"/>
        <rFont val="Open Sans"/>
        <family val="2"/>
      </rPr>
      <t xml:space="preserve"> Por favor consulte la página 13 para nuestra definición de “comparable” y una descripción de los factores que afectan a la comparabilidad de nuestro desempeño financiero y operativo.</t>
    </r>
  </si>
  <si>
    <r>
      <rPr>
        <vertAlign val="superscript"/>
        <sz val="8"/>
        <color theme="1"/>
        <rFont val="Open Sans"/>
        <family val="2"/>
      </rPr>
      <t>(1)</t>
    </r>
    <r>
      <rPr>
        <sz val="8"/>
        <color theme="1"/>
        <rFont val="Open Sans"/>
        <family val="2"/>
      </rPr>
      <t xml:space="preserve">  Información promedio mensual por tienda, considerando las mismas tiendas con más de doce meses de operación. Incluye servicios y corresponsalías.</t>
    </r>
  </si>
  <si>
    <r>
      <t xml:space="preserve">Total de Acciones en Circulación </t>
    </r>
    <r>
      <rPr>
        <b/>
        <vertAlign val="superscript"/>
        <sz val="8"/>
        <color theme="0"/>
        <rFont val="Open Sans"/>
        <family val="2"/>
      </rPr>
      <t>(1)</t>
    </r>
  </si>
  <si>
    <t>Reportado</t>
  </si>
  <si>
    <r>
      <t>Unidades FEMSA en Circulación</t>
    </r>
    <r>
      <rPr>
        <vertAlign val="superscript"/>
        <sz val="8"/>
        <color theme="1"/>
        <rFont val="Open Sans"/>
        <family val="2"/>
      </rPr>
      <t>(1)</t>
    </r>
  </si>
  <si>
    <r>
      <t># Unidades FEMSA en Circulación</t>
    </r>
    <r>
      <rPr>
        <vertAlign val="superscript"/>
        <sz val="8"/>
        <color theme="1"/>
        <rFont val="Open Sans"/>
        <family val="2"/>
      </rPr>
      <t>(1)</t>
    </r>
  </si>
  <si>
    <t>Utilidad Neta Mayoritaria</t>
  </si>
  <si>
    <t>UPA (Mxn Ps. / Unit)</t>
  </si>
  <si>
    <t>Acciones en Tesoreria</t>
  </si>
  <si>
    <t>Total de Acciones Excluyendo Acciones en Tesorería</t>
  </si>
  <si>
    <t>(1)Las Unidades de FEMSA en circulación consisten en Unidades FEMSA BD y Unidades FEMSA B. El número de Unidades FEMSA en circulación es equivalente al número total de acciones en circulación a la misma fecha, dividido entre 5.
(2) En nuestra Asamblea de Accionistas del 11 de abril de 2025, anunciamos la cancelación de las acciones adquiridas del programa de recompra de acciones durante el período comprendido entre noviembre de 2023 y marzo de 2025. El total de Unidades FEMSA canceladas es por un monto de 108,756,743 unidades. Esto incluye 102.201.323 de noviembre de 2023 a diciembre de 2024, así como 6.555.420 unidades compradas durante el año actual de enero de 2025 a marzo de 2025.</t>
  </si>
  <si>
    <r>
      <rPr>
        <b/>
        <i/>
        <sz val="12"/>
        <color theme="1"/>
        <rFont val="Open Sans"/>
        <family val="2"/>
      </rPr>
      <t>(En Millones de dolares americanos)</t>
    </r>
    <r>
      <rPr>
        <i/>
        <sz val="12"/>
        <color theme="1"/>
        <rFont val="Open Sans"/>
        <family val="2"/>
      </rPr>
      <t xml:space="preserve"> 
Non IFRS Financial data (unaudited)</t>
    </r>
  </si>
  <si>
    <t>EBITDA Aj. reportado</t>
  </si>
  <si>
    <t>Ajustes</t>
  </si>
  <si>
    <r>
      <t>EBITDA Aj. Ex-KOF</t>
    </r>
    <r>
      <rPr>
        <b/>
        <vertAlign val="superscript"/>
        <sz val="16"/>
        <color theme="1"/>
        <rFont val="Open Sans"/>
        <family val="2"/>
      </rPr>
      <t>4</t>
    </r>
  </si>
  <si>
    <t>Ex-KOF</t>
  </si>
  <si>
    <t>Proximidad Américas &amp; Europa</t>
  </si>
  <si>
    <t>Combustibles</t>
  </si>
  <si>
    <t>Salud</t>
  </si>
  <si>
    <r>
      <t>Coca-Cola FEMSA</t>
    </r>
    <r>
      <rPr>
        <vertAlign val="superscript"/>
        <sz val="16"/>
        <color theme="1"/>
        <rFont val="Open Sans"/>
        <family val="2"/>
      </rPr>
      <t>2</t>
    </r>
  </si>
  <si>
    <r>
      <t>Otros</t>
    </r>
    <r>
      <rPr>
        <vertAlign val="superscript"/>
        <sz val="16"/>
        <color theme="1"/>
        <rFont val="Open Sans"/>
        <family val="2"/>
      </rPr>
      <t>3</t>
    </r>
  </si>
  <si>
    <t>FEMSA Consolidado</t>
  </si>
  <si>
    <r>
      <t>Dividendos Recibidos4</t>
    </r>
    <r>
      <rPr>
        <vertAlign val="superscript"/>
        <sz val="16"/>
        <color theme="1"/>
        <rFont val="Open Sans"/>
        <family val="2"/>
      </rPr>
      <t>4</t>
    </r>
  </si>
  <si>
    <t>FEMSA Consolidado ex-KOF</t>
  </si>
  <si>
    <t>Efectivo y valores de realización inmediata</t>
  </si>
  <si>
    <t>Efectivo y valores de realización inmediata de KOF</t>
  </si>
  <si>
    <r>
      <t>Deuda Financiera</t>
    </r>
    <r>
      <rPr>
        <vertAlign val="superscript"/>
        <sz val="16"/>
        <color theme="1"/>
        <rFont val="Open Sans"/>
        <family val="2"/>
      </rPr>
      <t>5</t>
    </r>
  </si>
  <si>
    <t>Deuda Financiera de KOF</t>
  </si>
  <si>
    <t>Obligaciones por Arrendamientos</t>
  </si>
  <si>
    <t>Obligaciones por Arrendamientos de KOF</t>
  </si>
  <si>
    <t>Deuda</t>
  </si>
  <si>
    <t>FEMSA Deuda Neta</t>
  </si>
  <si>
    <t>1 Ajustes de Coca-Cola FEMSA representan 100% del EBITDA de los últimos doce meses.</t>
  </si>
  <si>
    <t>3 Incluye FEMSA Otros negocios (incluyendo Bara y Spin), gastos corporativos de FEMSA y los efectos de los ajustes de consolidación.</t>
  </si>
  <si>
    <t xml:space="preserve">Deuda Neta y EBITDA ex-KOF </t>
  </si>
  <si>
    <t>Cifras expresadas en millones de Dólares Americanos (US.)</t>
  </si>
  <si>
    <t xml:space="preserve">  FEMSA Consolidado – Balance General</t>
  </si>
  <si>
    <t>ACTIVOS</t>
  </si>
  <si>
    <t>Inversiones</t>
  </si>
  <si>
    <t>Cuentas por cobrar</t>
  </si>
  <si>
    <t>Inventarios</t>
  </si>
  <si>
    <t>Otros activos circulantes</t>
  </si>
  <si>
    <t>Activos Disponibles para venta</t>
  </si>
  <si>
    <t>Total activo circulante</t>
  </si>
  <si>
    <t>Inversión en acciones</t>
  </si>
  <si>
    <t>Propiedad, planta y equipo, neto</t>
  </si>
  <si>
    <t>Derecho de uso</t>
  </si>
  <si>
    <r>
      <t>Activos Intangibles</t>
    </r>
    <r>
      <rPr>
        <vertAlign val="superscript"/>
        <sz val="8"/>
        <color theme="1"/>
        <rFont val="Open Sans"/>
        <family val="2"/>
      </rPr>
      <t>(1)</t>
    </r>
  </si>
  <si>
    <t>Otros activos</t>
  </si>
  <si>
    <t>TOTAL ACTIVOS</t>
  </si>
  <si>
    <t>PASIVOS Y CAPITAL CONTABLE</t>
  </si>
  <si>
    <t>Préstamos bancarios C.P.</t>
  </si>
  <si>
    <t>Vencimientos C.P. del pasivo L.P</t>
  </si>
  <si>
    <t>Intereses por pagar</t>
  </si>
  <si>
    <t>Vencimientos de arrendamientos de L.P. en C.P.</t>
  </si>
  <si>
    <t>Pasivo de operación</t>
  </si>
  <si>
    <t>Pasivos circulantes Disponibles para la venta</t>
  </si>
  <si>
    <t>Total pasivo circulante</t>
  </si>
  <si>
    <r>
      <t xml:space="preserve">Deuda a largo plazo </t>
    </r>
    <r>
      <rPr>
        <vertAlign val="superscript"/>
        <sz val="8"/>
        <color theme="1"/>
        <rFont val="Open Sans"/>
        <family val="2"/>
      </rPr>
      <t>(2)</t>
    </r>
  </si>
  <si>
    <t>Arrendamientos L.P.</t>
  </si>
  <si>
    <t xml:space="preserve">Obligaciones laborales </t>
  </si>
  <si>
    <t>Otros pasivos</t>
  </si>
  <si>
    <t>Total pasivos</t>
  </si>
  <si>
    <t>Total capital contable</t>
  </si>
  <si>
    <t>TOTAL PASIVO Y CAPITAL CONTABLE</t>
  </si>
  <si>
    <r>
      <t xml:space="preserve">MEZCLA DE MONEDAS Y TASAS </t>
    </r>
    <r>
      <rPr>
        <vertAlign val="superscript"/>
        <sz val="8"/>
        <color rgb="FFFFFFFF"/>
        <rFont val="Open Sans"/>
        <family val="2"/>
      </rPr>
      <t>(2)</t>
    </r>
  </si>
  <si>
    <t>Contratado en:</t>
  </si>
  <si>
    <t xml:space="preserve">       Pesos mexicanos</t>
  </si>
  <si>
    <t xml:space="preserve">       Dólares</t>
  </si>
  <si>
    <t xml:space="preserve">       Francos Suizos</t>
  </si>
  <si>
    <t xml:space="preserve">       Pesos Colombianos</t>
  </si>
  <si>
    <t xml:space="preserve">       Pesos Argentinos</t>
  </si>
  <si>
    <t xml:space="preserve">       Reales</t>
  </si>
  <si>
    <t xml:space="preserve">       Pesos Chilenos</t>
  </si>
  <si>
    <t>Deuda total</t>
  </si>
  <si>
    <t>% del Total</t>
  </si>
  <si>
    <t>Tasa Promedio</t>
  </si>
  <si>
    <r>
      <t xml:space="preserve">Tasa fija </t>
    </r>
    <r>
      <rPr>
        <vertAlign val="superscript"/>
        <sz val="8"/>
        <color theme="1"/>
        <rFont val="Open Sans"/>
        <family val="2"/>
      </rPr>
      <t>(2)</t>
    </r>
  </si>
  <si>
    <r>
      <t xml:space="preserve">Tasa variable </t>
    </r>
    <r>
      <rPr>
        <vertAlign val="superscript"/>
        <sz val="8"/>
        <color theme="1"/>
        <rFont val="Open Sans"/>
        <family val="2"/>
      </rPr>
      <t>(2)</t>
    </r>
  </si>
  <si>
    <t>VENCIMIENTO DE LA DEUDA</t>
  </si>
  <si>
    <t>% de la Deuda Total</t>
  </si>
  <si>
    <r>
      <rPr>
        <vertAlign val="superscript"/>
        <sz val="8"/>
        <color theme="1"/>
        <rFont val="Open Sans"/>
        <family val="2"/>
      </rPr>
      <t>(1)</t>
    </r>
    <r>
      <rPr>
        <sz val="8"/>
        <color theme="1"/>
        <rFont val="Open Sans"/>
        <family val="2"/>
      </rPr>
      <t xml:space="preserve"> Incluye los activos intangibles generados por las adquisiciones.</t>
    </r>
  </si>
  <si>
    <r>
      <rPr>
        <vertAlign val="superscript"/>
        <sz val="8"/>
        <color theme="1"/>
        <rFont val="Open Sans"/>
        <family val="2"/>
      </rPr>
      <t>(2)</t>
    </r>
    <r>
      <rPr>
        <sz val="8"/>
        <color theme="1"/>
        <rFont val="Open Sans"/>
        <family val="2"/>
      </rPr>
      <t xml:space="preserve"> Incluye efecto de derivados de tipo de cambio y tasa de interés relacionados con los pasivos bancarios.</t>
    </r>
  </si>
  <si>
    <t xml:space="preserve">  FEMSA Consolidado – Estado de Resultados</t>
  </si>
  <si>
    <t xml:space="preserve">       Gastos de administración</t>
  </si>
  <si>
    <t xml:space="preserve">       Gastos de venta</t>
  </si>
  <si>
    <r>
      <t xml:space="preserve">       Otros gastos (productos) operativos, neto </t>
    </r>
    <r>
      <rPr>
        <vertAlign val="superscript"/>
        <sz val="8"/>
        <color theme="1"/>
        <rFont val="Open Sans"/>
        <family val="2"/>
      </rPr>
      <t>(1)</t>
    </r>
  </si>
  <si>
    <r>
      <t>Utilidad de operación</t>
    </r>
    <r>
      <rPr>
        <vertAlign val="superscript"/>
        <sz val="8"/>
        <color theme="1"/>
        <rFont val="Open Sans"/>
        <family val="2"/>
      </rPr>
      <t xml:space="preserve"> (2)</t>
    </r>
  </si>
  <si>
    <t xml:space="preserve">Otros gastos (productos) no operativos </t>
  </si>
  <si>
    <t xml:space="preserve">       Gasto financiero</t>
  </si>
  <si>
    <t xml:space="preserve">       Producto financiero</t>
  </si>
  <si>
    <t xml:space="preserve">       Gasto financiero, neto</t>
  </si>
  <si>
    <t xml:space="preserve">       Pérdida / (Ganancia) por fluctuación cambiaria</t>
  </si>
  <si>
    <t xml:space="preserve">       Otros gastos (productos) financieros, neto</t>
  </si>
  <si>
    <t>Gastos de Financiamiento, neto</t>
  </si>
  <si>
    <t>Utilidad antes de impuesto a la utilidad y de Método Participación en Asociadas</t>
  </si>
  <si>
    <r>
      <t xml:space="preserve">ISR </t>
    </r>
    <r>
      <rPr>
        <vertAlign val="superscript"/>
        <sz val="8"/>
        <color theme="1"/>
        <rFont val="Open Sans"/>
        <family val="2"/>
      </rPr>
      <t>(5)</t>
    </r>
  </si>
  <si>
    <r>
      <t xml:space="preserve">Participación en los resultados de Asociadas </t>
    </r>
    <r>
      <rPr>
        <vertAlign val="superscript"/>
        <sz val="8"/>
        <color theme="1"/>
        <rFont val="Open Sans"/>
        <family val="2"/>
      </rPr>
      <t>(3)</t>
    </r>
  </si>
  <si>
    <t>Utilidad neta de operaciones continuas</t>
  </si>
  <si>
    <t>Utilidad neta de operaciones discontinuas</t>
  </si>
  <si>
    <t>(Perdida) Utilidad neta Consolidada</t>
  </si>
  <si>
    <t>Participación controladora</t>
  </si>
  <si>
    <t>Participación no controladora</t>
  </si>
  <si>
    <t>Flujo Bruto de Operación y CAPEX</t>
  </si>
  <si>
    <t>Utilidad de operación</t>
  </si>
  <si>
    <t>(1) Otros gastos (productos) operativos, neto = Otros gastos (Productos) operativos +(-) Método de participación operativo.</t>
  </si>
  <si>
    <t>(2) Utilidad de operación = Utilidad bruta - Gastos de administración y venta  - Otros gastos (Productos) operativos, neto.</t>
  </si>
  <si>
    <t>(3) Representa principalmente el método de participación en los resultados de Heineken y Raízen Conveniencias, neto.</t>
  </si>
  <si>
    <t>UPA con Acciones recompradas</t>
  </si>
  <si>
    <t xml:space="preserve">  Cifras expresadas en millones de pesos mexicanos (Ps.)</t>
  </si>
  <si>
    <t>3T25</t>
  </si>
  <si>
    <t>Suiza</t>
  </si>
  <si>
    <t xml:space="preserve">      </t>
  </si>
  <si>
    <t xml:space="preserve">     </t>
  </si>
  <si>
    <t xml:space="preserve">        </t>
  </si>
  <si>
    <t xml:space="preserve">           </t>
  </si>
  <si>
    <t>Para el cuarto trimestre de:</t>
  </si>
  <si>
    <t>31 de diciembre de 2025</t>
  </si>
  <si>
    <t>2031+</t>
  </si>
  <si>
    <t xml:space="preserve">Últimos doce meses finalizados al 31 de diciembre de 2025 </t>
  </si>
  <si>
    <t>Al 31 de diciembre de 2025</t>
  </si>
  <si>
    <t>4 Refleja dividendos en efectivo recibidos de Coca-Cola FEMSA por aproximadamente US$390 mm durante los últimos doce meses.</t>
  </si>
  <si>
    <t>Convertido a USD por conveniencia del lector usando el tipo de cambio publicado por el Banco de la Reserva Federal de Nueva York, al 31 de diciembre de 2025 fue de 18.0057  MXN por USD.</t>
  </si>
  <si>
    <t>4T 2025</t>
  </si>
  <si>
    <r>
      <t xml:space="preserve">12M </t>
    </r>
    <r>
      <rPr>
        <b/>
        <vertAlign val="superscript"/>
        <sz val="8"/>
        <color rgb="FF000000"/>
        <rFont val="Open Sans"/>
        <family val="2"/>
      </rPr>
      <t>(1)</t>
    </r>
    <r>
      <rPr>
        <b/>
        <sz val="8"/>
        <color rgb="FF000000"/>
        <rFont val="Open Sans"/>
        <family val="2"/>
      </rPr>
      <t xml:space="preserve"> Dec-25</t>
    </r>
  </si>
  <si>
    <t>Dec-25</t>
  </si>
  <si>
    <t>Dec-24</t>
  </si>
  <si>
    <t xml:space="preserve"> 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</si>
</sst>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3" formatCode="_(* #,##0.00_);_(* \(#,##0.00\);_(* &quot;-&quot;??_);_(@_)"/>
    <numFmt numFmtId="164" formatCode="_(* #,##0_);_(* \(#,##0\);_(* &quot;-&quot;??_);_(@_)"/>
    <numFmt numFmtId="165" formatCode="_(* #,##0.0_);_(* \(#,##0.0\);_(* &quot;-&quot;??_);_(@_)"/>
    <numFmt numFmtId="166" formatCode="0.0%"/>
    <numFmt numFmtId="167" formatCode="0.0"/>
    <numFmt numFmtId="168" formatCode="0.0_);\(0.0\)"/>
    <numFmt numFmtId="169" formatCode="#,##0.0_);\(#,##0.0\)"/>
    <numFmt numFmtId="170" formatCode="#,##0.0;\-#,##0.0"/>
    <numFmt numFmtId="171" formatCode="[$-409]mmm\-yy;@"/>
    <numFmt numFmtId="172" formatCode="_(* #,##0.0000_);_(* \(#,##0.0000\);_(* &quot;-&quot;??_);_(@_)"/>
    <numFmt numFmtId="173" formatCode="_(* #,##0.00\x_);_(* \(#,##0.00\);_(* &quot;-&quot;??_);_(@_)"/>
    <numFmt numFmtId="174" formatCode="#,##0.0"/>
  </numFmts>
  <fonts count="51" x14ac:knownFonts="1">
    <font>
      <sz val="11"/>
      <color theme="1"/>
      <name val="Calibri"/>
      <family val="2"/>
      <scheme val="minor"/>
    </font>
    <font>
      <sz val="11"/>
      <color theme="1"/>
      <name val="Calibri"/>
      <family val="2"/>
      <scheme val="minor"/>
    </font>
    <font>
      <b/>
      <sz val="11"/>
      <color theme="1"/>
      <name val="Open Sans"/>
      <family val="2"/>
    </font>
    <font>
      <sz val="11"/>
      <color theme="1"/>
      <name val="Open Sans"/>
      <family val="2"/>
    </font>
    <font>
      <sz val="8"/>
      <color theme="1"/>
      <name val="Open Sans"/>
      <family val="2"/>
    </font>
    <font>
      <sz val="8"/>
      <color rgb="FF97999B"/>
      <name val="Open Sans"/>
      <family val="2"/>
    </font>
    <font>
      <sz val="7"/>
      <name val="Calibri"/>
      <family val="2"/>
      <scheme val="minor"/>
    </font>
    <font>
      <sz val="7"/>
      <color indexed="8"/>
      <name val="Calibri"/>
      <family val="2"/>
      <scheme val="minor"/>
    </font>
    <font>
      <sz val="8"/>
      <color rgb="FF000000"/>
      <name val="Open Sans"/>
      <family val="2"/>
    </font>
    <font>
      <vertAlign val="superscript"/>
      <sz val="8"/>
      <color theme="1"/>
      <name val="Open Sans"/>
      <family val="2"/>
    </font>
    <font>
      <b/>
      <sz val="8"/>
      <color rgb="FFFFFFFF"/>
      <name val="Open Sans"/>
      <family val="2"/>
    </font>
    <font>
      <b/>
      <sz val="8"/>
      <color theme="1"/>
      <name val="Open Sans"/>
      <family val="2"/>
    </font>
    <font>
      <sz val="8"/>
      <color rgb="FFFF0000"/>
      <name val="Open Sans"/>
      <family val="2"/>
    </font>
    <font>
      <sz val="8"/>
      <color rgb="FFE8E9EC"/>
      <name val="Open Sans"/>
      <family val="2"/>
    </font>
    <font>
      <b/>
      <sz val="8"/>
      <color theme="0"/>
      <name val="Open Sans"/>
      <family val="2"/>
    </font>
    <font>
      <b/>
      <sz val="8"/>
      <color rgb="FF000000"/>
      <name val="Open Sans"/>
      <family val="2"/>
    </font>
    <font>
      <vertAlign val="superscript"/>
      <sz val="8"/>
      <color rgb="FFFFFFFF"/>
      <name val="Open Sans"/>
      <family val="2"/>
    </font>
    <font>
      <sz val="8"/>
      <color rgb="FFFFFFFF"/>
      <name val="Open Sans"/>
      <family val="2"/>
    </font>
    <font>
      <b/>
      <vertAlign val="superscript"/>
      <sz val="8"/>
      <color rgb="FF000000"/>
      <name val="Open Sans"/>
      <family val="2"/>
    </font>
    <font>
      <b/>
      <sz val="8"/>
      <color rgb="FF862633"/>
      <name val="Open Sans"/>
      <family val="2"/>
    </font>
    <font>
      <sz val="8"/>
      <name val="Open Sans"/>
      <family val="2"/>
    </font>
    <font>
      <sz val="7"/>
      <color rgb="FF000000"/>
      <name val="Open Sans"/>
      <family val="2"/>
    </font>
    <font>
      <sz val="7"/>
      <color theme="1"/>
      <name val="Open Sans"/>
      <family val="2"/>
    </font>
    <font>
      <b/>
      <sz val="7"/>
      <color rgb="FF000000"/>
      <name val="Open Sans"/>
      <family val="2"/>
    </font>
    <font>
      <b/>
      <sz val="20"/>
      <color rgb="FF000000"/>
      <name val="Open Sans"/>
      <family val="2"/>
    </font>
    <font>
      <sz val="20"/>
      <color theme="1"/>
      <name val="Open Sans"/>
      <family val="2"/>
    </font>
    <font>
      <sz val="12"/>
      <color theme="1"/>
      <name val="Open Sans"/>
      <family val="2"/>
    </font>
    <font>
      <sz val="18"/>
      <color rgb="FF97999B"/>
      <name val="Open Sans"/>
      <family val="2"/>
    </font>
    <font>
      <b/>
      <i/>
      <sz val="16"/>
      <color theme="0"/>
      <name val="Open Sans"/>
      <family val="2"/>
    </font>
    <font>
      <sz val="16"/>
      <color theme="1"/>
      <name val="Open Sans"/>
      <family val="2"/>
    </font>
    <font>
      <b/>
      <sz val="16"/>
      <color theme="1"/>
      <name val="Open Sans"/>
      <family val="2"/>
    </font>
    <font>
      <b/>
      <vertAlign val="superscript"/>
      <sz val="16"/>
      <color theme="1"/>
      <name val="Open Sans"/>
      <family val="2"/>
    </font>
    <font>
      <vertAlign val="superscript"/>
      <sz val="16"/>
      <color theme="1"/>
      <name val="Open Sans"/>
      <family val="2"/>
    </font>
    <font>
      <sz val="12"/>
      <color theme="0"/>
      <name val="Open Sans"/>
      <family val="2"/>
    </font>
    <font>
      <i/>
      <sz val="12"/>
      <color theme="1"/>
      <name val="Open Sans"/>
      <family val="2"/>
    </font>
    <font>
      <sz val="12"/>
      <color rgb="FF000000"/>
      <name val="Open Sans"/>
      <family val="2"/>
    </font>
    <font>
      <i/>
      <sz val="8"/>
      <color theme="1"/>
      <name val="Open Sans"/>
      <family val="2"/>
    </font>
    <font>
      <i/>
      <sz val="8"/>
      <color theme="0"/>
      <name val="Open Sans"/>
      <family val="2"/>
    </font>
    <font>
      <b/>
      <sz val="11"/>
      <color theme="0"/>
      <name val="Open Sans"/>
      <family val="2"/>
    </font>
    <font>
      <i/>
      <sz val="20"/>
      <color theme="0"/>
      <name val="Open Sans"/>
      <family val="2"/>
    </font>
    <font>
      <b/>
      <sz val="12"/>
      <color theme="1"/>
      <name val="Open Sans"/>
      <family val="2"/>
    </font>
    <font>
      <b/>
      <sz val="7"/>
      <color theme="1"/>
      <name val="Open Sans"/>
      <family val="2"/>
    </font>
    <font>
      <sz val="10"/>
      <name val="Arial"/>
      <family val="2"/>
    </font>
    <font>
      <b/>
      <sz val="8"/>
      <name val="Open Sans"/>
      <family val="2"/>
    </font>
    <font>
      <sz val="10"/>
      <name val="Calibri"/>
      <family val="2"/>
      <scheme val="minor"/>
    </font>
    <font>
      <vertAlign val="superscript"/>
      <sz val="6"/>
      <color theme="1"/>
      <name val="Open Sans"/>
      <family val="2"/>
    </font>
    <font>
      <b/>
      <sz val="8"/>
      <color theme="1"/>
      <name val="Calibri"/>
      <family val="2"/>
      <scheme val="minor"/>
    </font>
    <font>
      <sz val="8"/>
      <color theme="1"/>
      <name val="Calibri"/>
      <family val="2"/>
      <scheme val="minor"/>
    </font>
    <font>
      <b/>
      <vertAlign val="superscript"/>
      <sz val="8"/>
      <color theme="0"/>
      <name val="Open Sans"/>
      <family val="2"/>
    </font>
    <font>
      <sz val="6"/>
      <name val="Calibri"/>
      <family val="2"/>
      <scheme val="minor"/>
    </font>
    <font>
      <b/>
      <i/>
      <sz val="12"/>
      <color theme="1"/>
      <name val="Open Sans"/>
      <family val="2"/>
    </font>
  </fonts>
  <fills count="13">
    <fill>
      <patternFill patternType="none"/>
    </fill>
    <fill>
      <patternFill patternType="gray125"/>
    </fill>
    <fill>
      <patternFill patternType="solid">
        <fgColor rgb="FF862633"/>
        <bgColor indexed="64"/>
      </patternFill>
    </fill>
    <fill>
      <patternFill patternType="solid">
        <fgColor indexed="9"/>
        <bgColor indexed="64"/>
      </patternFill>
    </fill>
    <fill>
      <patternFill patternType="solid">
        <fgColor theme="0"/>
        <bgColor indexed="64"/>
      </patternFill>
    </fill>
    <fill>
      <patternFill patternType="solid">
        <fgColor rgb="FFF2F2F2"/>
        <bgColor indexed="64"/>
      </patternFill>
    </fill>
    <fill>
      <patternFill patternType="solid">
        <fgColor rgb="FFFFFFFF"/>
        <bgColor indexed="64"/>
      </patternFill>
    </fill>
    <fill>
      <patternFill patternType="solid">
        <fgColor theme="2"/>
        <bgColor indexed="64"/>
      </patternFill>
    </fill>
    <fill>
      <patternFill patternType="solid">
        <fgColor rgb="FFFFB500"/>
        <bgColor indexed="64"/>
      </patternFill>
    </fill>
    <fill>
      <patternFill patternType="solid">
        <fgColor rgb="FF1B70B5"/>
        <bgColor indexed="64"/>
      </patternFill>
    </fill>
    <fill>
      <patternFill patternType="solid">
        <fgColor rgb="FFF58220"/>
        <bgColor indexed="64"/>
      </patternFill>
    </fill>
    <fill>
      <patternFill patternType="solid">
        <fgColor rgb="FFEB262C"/>
        <bgColor indexed="64"/>
      </patternFill>
    </fill>
    <fill>
      <patternFill patternType="solid">
        <fgColor theme="0" tint="-0.14999847407452621"/>
        <bgColor indexed="64"/>
      </patternFill>
    </fill>
  </fills>
  <borders count="30">
    <border>
      <left/>
      <right/>
      <top/>
      <bottom/>
      <diagonal/>
    </border>
    <border>
      <left/>
      <right/>
      <top/>
      <bottom style="medium">
        <color rgb="FF862633"/>
      </bottom>
      <diagonal/>
    </border>
    <border>
      <left/>
      <right/>
      <top/>
      <bottom style="medium">
        <color rgb="FF850026"/>
      </bottom>
      <diagonal/>
    </border>
    <border>
      <left/>
      <right/>
      <top style="medium">
        <color rgb="FF862633"/>
      </top>
      <bottom/>
      <diagonal/>
    </border>
    <border>
      <left/>
      <right/>
      <top/>
      <bottom style="thin">
        <color rgb="FF97999B"/>
      </bottom>
      <diagonal/>
    </border>
    <border>
      <left/>
      <right/>
      <top style="thin">
        <color rgb="FF97999B"/>
      </top>
      <bottom style="thin">
        <color rgb="FF97999B"/>
      </bottom>
      <diagonal/>
    </border>
    <border>
      <left/>
      <right/>
      <top style="thin">
        <color rgb="FF97999B"/>
      </top>
      <bottom/>
      <diagonal/>
    </border>
    <border>
      <left/>
      <right/>
      <top style="medium">
        <color rgb="FF862633"/>
      </top>
      <bottom style="thin">
        <color rgb="FF97999B"/>
      </bottom>
      <diagonal/>
    </border>
    <border>
      <left/>
      <right/>
      <top/>
      <bottom style="dashed">
        <color rgb="FF97999B"/>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theme="1" tint="0.24994659260841701"/>
      </bottom>
      <diagonal/>
    </border>
    <border>
      <left/>
      <right/>
      <top style="thin">
        <color theme="1" tint="0.24994659260841701"/>
      </top>
      <bottom style="thin">
        <color theme="1" tint="0.24994659260841701"/>
      </bottom>
      <diagonal/>
    </border>
    <border>
      <left/>
      <right/>
      <top/>
      <bottom style="thin">
        <color theme="0" tint="-0.34998626667073579"/>
      </bottom>
      <diagonal/>
    </border>
    <border>
      <left/>
      <right/>
      <top/>
      <bottom style="medium">
        <color rgb="FFFFB500"/>
      </bottom>
      <diagonal/>
    </border>
    <border>
      <left/>
      <right/>
      <top style="thin">
        <color rgb="FF97999B"/>
      </top>
      <bottom style="medium">
        <color rgb="FFFFB500"/>
      </bottom>
      <diagonal/>
    </border>
    <border>
      <left/>
      <right/>
      <top/>
      <bottom style="medium">
        <color rgb="FF0070C0"/>
      </bottom>
      <diagonal/>
    </border>
    <border>
      <left/>
      <right/>
      <top style="thin">
        <color rgb="FF97999B"/>
      </top>
      <bottom style="medium">
        <color rgb="FF0070C0"/>
      </bottom>
      <diagonal/>
    </border>
    <border>
      <left/>
      <right/>
      <top/>
      <bottom style="medium">
        <color rgb="FFF58220"/>
      </bottom>
      <diagonal/>
    </border>
    <border>
      <left/>
      <right/>
      <top style="thin">
        <color rgb="FF97999B"/>
      </top>
      <bottom style="medium">
        <color rgb="FFF58220"/>
      </bottom>
      <diagonal/>
    </border>
    <border>
      <left/>
      <right/>
      <top/>
      <bottom style="medium">
        <color rgb="FFEB262C"/>
      </bottom>
      <diagonal/>
    </border>
    <border>
      <left/>
      <right/>
      <top style="thin">
        <color rgb="FF97999B"/>
      </top>
      <bottom style="medium">
        <color rgb="FFEB262C"/>
      </bottom>
      <diagonal/>
    </border>
    <border>
      <left/>
      <right/>
      <top/>
      <bottom style="medium">
        <color rgb="FF97999B"/>
      </bottom>
      <diagonal/>
    </border>
    <border>
      <left/>
      <right/>
      <top/>
      <bottom style="thin">
        <color theme="0"/>
      </bottom>
      <diagonal/>
    </border>
    <border>
      <left/>
      <right/>
      <top/>
      <bottom style="medium">
        <color indexed="64"/>
      </bottom>
      <diagonal/>
    </border>
    <border>
      <left/>
      <right/>
      <top/>
      <bottom style="medium">
        <color rgb="FFC00000"/>
      </bottom>
      <diagonal/>
    </border>
    <border>
      <left/>
      <right/>
      <top style="thin">
        <color rgb="FF97999B"/>
      </top>
      <bottom style="medium">
        <color rgb="FFFFC000"/>
      </bottom>
      <diagonal/>
    </border>
    <border>
      <left/>
      <right/>
      <top style="thin">
        <color theme="0" tint="-0.34998626667073579"/>
      </top>
      <bottom style="medium">
        <color rgb="FF862633"/>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2" fillId="0" borderId="0"/>
  </cellStyleXfs>
  <cellXfs count="308">
    <xf numFmtId="0" fontId="0" fillId="0" borderId="0" xfId="0"/>
    <xf numFmtId="0" fontId="3" fillId="0" borderId="0" xfId="0" applyFont="1"/>
    <xf numFmtId="0" fontId="3" fillId="2" borderId="0" xfId="0" applyFont="1" applyFill="1" applyAlignment="1">
      <alignment horizontal="center"/>
    </xf>
    <xf numFmtId="0" fontId="2" fillId="0" borderId="0" xfId="0" applyFont="1" applyAlignment="1">
      <alignment vertical="center"/>
    </xf>
    <xf numFmtId="0" fontId="2" fillId="0" borderId="0" xfId="0" applyFont="1"/>
    <xf numFmtId="0" fontId="5" fillId="0" borderId="0" xfId="0" applyFont="1" applyAlignment="1">
      <alignment vertical="top"/>
    </xf>
    <xf numFmtId="165" fontId="7" fillId="3" borderId="0" xfId="1" applyNumberFormat="1" applyFont="1" applyFill="1" applyAlignment="1">
      <alignment horizontal="right" vertical="center" wrapText="1" shrinkToFit="1"/>
    </xf>
    <xf numFmtId="0" fontId="6" fillId="4" borderId="0" xfId="0" applyFont="1" applyFill="1" applyAlignment="1">
      <alignment horizontal="right" vertical="center" wrapText="1" shrinkToFit="1"/>
    </xf>
    <xf numFmtId="0" fontId="6" fillId="3" borderId="0" xfId="0" applyFont="1" applyFill="1" applyAlignment="1">
      <alignment horizontal="right" vertical="center" wrapText="1" shrinkToFit="1"/>
    </xf>
    <xf numFmtId="0" fontId="4" fillId="0" borderId="3" xfId="0" applyFont="1" applyBorder="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10" fillId="2" borderId="1" xfId="0" applyFont="1" applyFill="1" applyBorder="1" applyAlignment="1">
      <alignment vertical="center" wrapText="1"/>
    </xf>
    <xf numFmtId="0" fontId="11" fillId="0" borderId="0" xfId="0" applyFont="1" applyAlignment="1">
      <alignment horizontal="right" vertical="center" wrapText="1"/>
    </xf>
    <xf numFmtId="0" fontId="4" fillId="0" borderId="0" xfId="0" applyFont="1" applyAlignment="1">
      <alignment horizontal="right" vertical="center" wrapText="1"/>
    </xf>
    <xf numFmtId="0" fontId="4" fillId="0" borderId="4" xfId="0" applyFont="1" applyBorder="1" applyAlignment="1">
      <alignment vertical="center" wrapText="1"/>
    </xf>
    <xf numFmtId="0" fontId="4" fillId="0" borderId="4" xfId="0" applyFont="1" applyBorder="1" applyAlignment="1">
      <alignment horizontal="righ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5" borderId="5" xfId="0" applyFont="1" applyFill="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right" vertical="center" wrapText="1"/>
    </xf>
    <xf numFmtId="0" fontId="14" fillId="2" borderId="1" xfId="0" applyFont="1" applyFill="1" applyBorder="1" applyAlignment="1">
      <alignment vertical="center" wrapText="1"/>
    </xf>
    <xf numFmtId="0" fontId="7" fillId="3" borderId="0" xfId="0" applyFont="1" applyFill="1" applyAlignment="1">
      <alignment vertical="center" wrapText="1"/>
    </xf>
    <xf numFmtId="0" fontId="8" fillId="0" borderId="0" xfId="0" applyFont="1" applyAlignment="1">
      <alignment horizontal="right" vertical="center" wrapText="1"/>
    </xf>
    <xf numFmtId="168" fontId="4" fillId="0" borderId="4" xfId="0" applyNumberFormat="1" applyFont="1" applyBorder="1" applyAlignment="1">
      <alignment horizontal="right" vertical="center" wrapText="1"/>
    </xf>
    <xf numFmtId="168" fontId="4" fillId="0" borderId="0" xfId="0" applyNumberFormat="1" applyFont="1" applyAlignment="1">
      <alignment horizontal="right" vertical="center" wrapText="1"/>
    </xf>
    <xf numFmtId="37" fontId="4" fillId="0" borderId="4" xfId="0" applyNumberFormat="1" applyFont="1" applyBorder="1" applyAlignment="1">
      <alignment horizontal="right" vertical="center" wrapText="1"/>
    </xf>
    <xf numFmtId="37" fontId="4" fillId="0" borderId="0" xfId="0" applyNumberFormat="1" applyFont="1" applyAlignment="1">
      <alignment horizontal="right" vertical="center" wrapText="1"/>
    </xf>
    <xf numFmtId="0" fontId="10" fillId="0" borderId="0" xfId="0" applyFont="1" applyAlignment="1">
      <alignment vertical="center" wrapText="1"/>
    </xf>
    <xf numFmtId="166" fontId="4" fillId="0" borderId="0" xfId="0" applyNumberFormat="1" applyFont="1" applyAlignment="1">
      <alignment horizontal="right" vertical="center" wrapText="1"/>
    </xf>
    <xf numFmtId="166" fontId="4" fillId="0" borderId="1" xfId="0" applyNumberFormat="1" applyFont="1" applyBorder="1" applyAlignment="1">
      <alignment horizontal="right" vertical="center" wrapText="1"/>
    </xf>
    <xf numFmtId="0" fontId="11" fillId="0" borderId="0" xfId="0" applyFont="1" applyAlignment="1">
      <alignment vertical="center" wrapText="1"/>
    </xf>
    <xf numFmtId="0" fontId="17" fillId="0" borderId="0" xfId="0" applyFont="1" applyAlignment="1">
      <alignment horizontal="right" vertical="center" wrapText="1"/>
    </xf>
    <xf numFmtId="0" fontId="8" fillId="5" borderId="5" xfId="0" applyFont="1" applyFill="1" applyBorder="1" applyAlignment="1">
      <alignment vertical="center" wrapText="1"/>
    </xf>
    <xf numFmtId="0" fontId="8" fillId="5" borderId="4" xfId="0" applyFont="1" applyFill="1" applyBorder="1" applyAlignment="1">
      <alignment vertical="center" wrapText="1"/>
    </xf>
    <xf numFmtId="0" fontId="17" fillId="0" borderId="4" xfId="0" applyFont="1" applyBorder="1" applyAlignment="1">
      <alignment horizontal="right" vertical="center" wrapText="1"/>
    </xf>
    <xf numFmtId="37" fontId="8" fillId="5" borderId="5" xfId="0" applyNumberFormat="1" applyFont="1" applyFill="1" applyBorder="1" applyAlignment="1">
      <alignment horizontal="right" vertical="center" wrapText="1"/>
    </xf>
    <xf numFmtId="37" fontId="8" fillId="5" borderId="4" xfId="0" applyNumberFormat="1" applyFont="1" applyFill="1" applyBorder="1" applyAlignment="1">
      <alignment horizontal="right" vertical="center" wrapText="1"/>
    </xf>
    <xf numFmtId="37" fontId="17" fillId="0" borderId="0" xfId="0" applyNumberFormat="1" applyFont="1" applyAlignment="1">
      <alignment horizontal="right" vertical="center" wrapText="1"/>
    </xf>
    <xf numFmtId="37" fontId="8" fillId="0" borderId="0" xfId="0" applyNumberFormat="1" applyFont="1" applyAlignment="1">
      <alignment horizontal="right" vertical="center" wrapText="1"/>
    </xf>
    <xf numFmtId="37" fontId="11" fillId="0" borderId="0" xfId="0" applyNumberFormat="1" applyFont="1" applyAlignment="1">
      <alignment horizontal="right" vertical="center" wrapText="1"/>
    </xf>
    <xf numFmtId="168" fontId="8" fillId="5" borderId="5" xfId="0" applyNumberFormat="1" applyFont="1" applyFill="1" applyBorder="1" applyAlignment="1">
      <alignment horizontal="right" vertical="center" wrapText="1"/>
    </xf>
    <xf numFmtId="168" fontId="8" fillId="5" borderId="4" xfId="0" applyNumberFormat="1" applyFont="1" applyFill="1" applyBorder="1" applyAlignment="1">
      <alignment horizontal="right" vertical="center" wrapText="1"/>
    </xf>
    <xf numFmtId="168" fontId="17" fillId="0" borderId="0" xfId="0" applyNumberFormat="1" applyFont="1" applyAlignment="1">
      <alignment horizontal="right" vertical="center" wrapText="1"/>
    </xf>
    <xf numFmtId="0" fontId="11" fillId="0" borderId="4" xfId="0" applyFont="1" applyBorder="1" applyAlignment="1">
      <alignment vertical="center" wrapText="1"/>
    </xf>
    <xf numFmtId="37" fontId="11" fillId="0" borderId="4" xfId="0" applyNumberFormat="1" applyFont="1" applyBorder="1" applyAlignment="1">
      <alignment horizontal="right" vertical="center" wrapText="1"/>
    </xf>
    <xf numFmtId="0" fontId="11" fillId="0" borderId="4" xfId="0" applyFont="1" applyBorder="1" applyAlignment="1">
      <alignment horizontal="right" vertical="center" wrapText="1"/>
    </xf>
    <xf numFmtId="164" fontId="4" fillId="0" borderId="0" xfId="0" applyNumberFormat="1" applyFont="1" applyAlignment="1">
      <alignment horizontal="right" vertical="center" wrapText="1"/>
    </xf>
    <xf numFmtId="165" fontId="4" fillId="0" borderId="0" xfId="0" applyNumberFormat="1" applyFont="1" applyAlignment="1">
      <alignment horizontal="right" vertical="center" wrapText="1"/>
    </xf>
    <xf numFmtId="164" fontId="4" fillId="0" borderId="4" xfId="0" applyNumberFormat="1" applyFont="1" applyBorder="1" applyAlignment="1">
      <alignment horizontal="right" vertical="center" wrapText="1"/>
    </xf>
    <xf numFmtId="165" fontId="4" fillId="0" borderId="4" xfId="0" applyNumberFormat="1" applyFont="1" applyBorder="1" applyAlignment="1">
      <alignment horizontal="right" vertical="center" wrapText="1"/>
    </xf>
    <xf numFmtId="164" fontId="8" fillId="5" borderId="5" xfId="0" applyNumberFormat="1" applyFont="1" applyFill="1" applyBorder="1" applyAlignment="1">
      <alignment horizontal="right" vertical="center" wrapText="1"/>
    </xf>
    <xf numFmtId="165" fontId="8" fillId="5" borderId="5" xfId="0" applyNumberFormat="1" applyFont="1" applyFill="1" applyBorder="1" applyAlignment="1">
      <alignment horizontal="right" vertical="center" wrapText="1"/>
    </xf>
    <xf numFmtId="164" fontId="8" fillId="5" borderId="4" xfId="0" applyNumberFormat="1" applyFont="1" applyFill="1" applyBorder="1" applyAlignment="1">
      <alignment horizontal="right" vertical="center" wrapText="1"/>
    </xf>
    <xf numFmtId="165" fontId="8" fillId="5" borderId="4" xfId="0" applyNumberFormat="1" applyFont="1" applyFill="1" applyBorder="1" applyAlignment="1">
      <alignment horizontal="right" vertical="center" wrapText="1"/>
    </xf>
    <xf numFmtId="164" fontId="17" fillId="0" borderId="0" xfId="0" applyNumberFormat="1" applyFont="1" applyAlignment="1">
      <alignment horizontal="right" vertical="center" wrapText="1"/>
    </xf>
    <xf numFmtId="166" fontId="17" fillId="0" borderId="0" xfId="0" applyNumberFormat="1" applyFont="1" applyAlignment="1">
      <alignment horizontal="right" vertical="center" wrapText="1"/>
    </xf>
    <xf numFmtId="165" fontId="17" fillId="0" borderId="0" xfId="0" applyNumberFormat="1" applyFont="1" applyAlignment="1">
      <alignment horizontal="right" vertical="center" wrapText="1"/>
    </xf>
    <xf numFmtId="164" fontId="8" fillId="0" borderId="0" xfId="0" applyNumberFormat="1" applyFont="1" applyAlignment="1">
      <alignment horizontal="right" vertical="center" wrapText="1"/>
    </xf>
    <xf numFmtId="167" fontId="17" fillId="0" borderId="0" xfId="0" applyNumberFormat="1" applyFont="1" applyAlignment="1">
      <alignment horizontal="right" vertical="center" wrapText="1"/>
    </xf>
    <xf numFmtId="43" fontId="4" fillId="0" borderId="0" xfId="0" applyNumberFormat="1" applyFont="1" applyAlignment="1">
      <alignment horizontal="right" vertical="center" wrapText="1"/>
    </xf>
    <xf numFmtId="169" fontId="4" fillId="0" borderId="0" xfId="0" applyNumberFormat="1" applyFont="1" applyAlignment="1">
      <alignment horizontal="right" vertical="center" wrapText="1"/>
    </xf>
    <xf numFmtId="167" fontId="4" fillId="0" borderId="0" xfId="0" applyNumberFormat="1" applyFont="1" applyAlignment="1">
      <alignment horizontal="right" vertical="center" wrapText="1"/>
    </xf>
    <xf numFmtId="169" fontId="4" fillId="0" borderId="4" xfId="0" applyNumberFormat="1" applyFont="1" applyBorder="1" applyAlignment="1">
      <alignment horizontal="right" vertical="center" wrapText="1"/>
    </xf>
    <xf numFmtId="0" fontId="11" fillId="0" borderId="8" xfId="0" applyFont="1" applyBorder="1" applyAlignment="1">
      <alignment vertical="center" wrapText="1"/>
    </xf>
    <xf numFmtId="0" fontId="11" fillId="0" borderId="8" xfId="0" applyFont="1" applyBorder="1" applyAlignment="1">
      <alignment horizontal="right" vertical="center" wrapText="1"/>
    </xf>
    <xf numFmtId="0" fontId="4" fillId="0" borderId="8" xfId="0" applyFont="1" applyBorder="1" applyAlignment="1">
      <alignment horizontal="right" vertical="center" wrapText="1"/>
    </xf>
    <xf numFmtId="165" fontId="8" fillId="0" borderId="0" xfId="0" applyNumberFormat="1" applyFont="1" applyAlignment="1">
      <alignment horizontal="right" vertical="center" wrapText="1"/>
    </xf>
    <xf numFmtId="0" fontId="4" fillId="0" borderId="0" xfId="0" applyFont="1" applyAlignment="1">
      <alignment horizontal="center" vertical="center" wrapText="1"/>
    </xf>
    <xf numFmtId="0" fontId="10" fillId="2" borderId="0" xfId="0" applyFont="1" applyFill="1" applyAlignment="1">
      <alignment horizontal="center" vertical="center" wrapText="1"/>
    </xf>
    <xf numFmtId="0" fontId="15" fillId="0" borderId="0" xfId="0" applyFont="1" applyAlignment="1">
      <alignment horizontal="center" vertical="center" wrapText="1"/>
    </xf>
    <xf numFmtId="0" fontId="8" fillId="0" borderId="0" xfId="0" applyFont="1" applyAlignment="1">
      <alignment horizontal="center" vertical="center" wrapText="1"/>
    </xf>
    <xf numFmtId="0" fontId="4" fillId="0" borderId="1" xfId="0" applyFont="1" applyBorder="1" applyAlignment="1">
      <alignment horizontal="center" vertical="center" wrapText="1"/>
    </xf>
    <xf numFmtId="0" fontId="15" fillId="0" borderId="1" xfId="0" applyFont="1" applyBorder="1" applyAlignment="1">
      <alignment horizontal="right" vertical="center" wrapText="1"/>
    </xf>
    <xf numFmtId="0" fontId="19" fillId="0" borderId="1" xfId="0" applyFont="1" applyBorder="1" applyAlignment="1">
      <alignment horizontal="right" vertical="center" wrapText="1"/>
    </xf>
    <xf numFmtId="10" fontId="8" fillId="0" borderId="0" xfId="0" applyNumberFormat="1" applyFont="1" applyAlignment="1">
      <alignment horizontal="right" vertical="center" wrapText="1"/>
    </xf>
    <xf numFmtId="10" fontId="8" fillId="0" borderId="2" xfId="0" applyNumberFormat="1" applyFont="1" applyBorder="1" applyAlignment="1">
      <alignment horizontal="right" vertical="center" wrapText="1"/>
    </xf>
    <xf numFmtId="0" fontId="4" fillId="0" borderId="2" xfId="0" applyFont="1" applyBorder="1" applyAlignment="1">
      <alignment horizontal="right" vertical="center" wrapText="1"/>
    </xf>
    <xf numFmtId="0" fontId="15" fillId="0" borderId="4" xfId="0" applyFont="1" applyBorder="1" applyAlignment="1">
      <alignment horizontal="center" vertical="center" wrapText="1"/>
    </xf>
    <xf numFmtId="0" fontId="4" fillId="0" borderId="7" xfId="0" applyFont="1" applyBorder="1" applyAlignment="1">
      <alignment horizontal="right" vertical="center" wrapText="1"/>
    </xf>
    <xf numFmtId="167" fontId="4" fillId="0" borderId="4" xfId="0" applyNumberFormat="1" applyFont="1" applyBorder="1" applyAlignment="1">
      <alignment horizontal="right" vertical="center" wrapText="1"/>
    </xf>
    <xf numFmtId="167" fontId="8" fillId="5" borderId="5" xfId="0" applyNumberFormat="1" applyFont="1" applyFill="1" applyBorder="1" applyAlignment="1">
      <alignment horizontal="right" vertical="center" wrapText="1"/>
    </xf>
    <xf numFmtId="167" fontId="8" fillId="5" borderId="4" xfId="0" applyNumberFormat="1" applyFont="1" applyFill="1" applyBorder="1" applyAlignment="1">
      <alignment horizontal="right" vertical="center" wrapText="1"/>
    </xf>
    <xf numFmtId="164" fontId="3" fillId="0" borderId="0" xfId="0" applyNumberFormat="1" applyFont="1"/>
    <xf numFmtId="164" fontId="4" fillId="5" borderId="5" xfId="0" applyNumberFormat="1" applyFont="1" applyFill="1" applyBorder="1" applyAlignment="1">
      <alignment horizontal="right" vertical="center" wrapText="1"/>
    </xf>
    <xf numFmtId="165" fontId="4" fillId="5" borderId="5" xfId="0" applyNumberFormat="1" applyFont="1" applyFill="1" applyBorder="1" applyAlignment="1">
      <alignment horizontal="right" vertical="center" wrapText="1"/>
    </xf>
    <xf numFmtId="164" fontId="4" fillId="0" borderId="5" xfId="0" applyNumberFormat="1" applyFont="1" applyBorder="1" applyAlignment="1">
      <alignment horizontal="right" vertical="center" wrapText="1"/>
    </xf>
    <xf numFmtId="165" fontId="4" fillId="0" borderId="5" xfId="0" applyNumberFormat="1" applyFont="1" applyBorder="1" applyAlignment="1">
      <alignment horizontal="right" vertical="center" wrapText="1"/>
    </xf>
    <xf numFmtId="165" fontId="4" fillId="0" borderId="6" xfId="0" applyNumberFormat="1" applyFont="1" applyBorder="1" applyAlignment="1">
      <alignment horizontal="right" vertical="center" wrapText="1"/>
    </xf>
    <xf numFmtId="164" fontId="12" fillId="0" borderId="0" xfId="0" applyNumberFormat="1" applyFont="1" applyAlignment="1">
      <alignment horizontal="right" vertical="center" wrapText="1"/>
    </xf>
    <xf numFmtId="166" fontId="13" fillId="5" borderId="5" xfId="0" applyNumberFormat="1" applyFont="1" applyFill="1" applyBorder="1" applyAlignment="1">
      <alignment horizontal="right" vertical="center" wrapText="1"/>
    </xf>
    <xf numFmtId="164" fontId="4"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9" fontId="13" fillId="0" borderId="0" xfId="0" applyNumberFormat="1" applyFont="1" applyAlignment="1">
      <alignment horizontal="right" vertical="center" wrapText="1"/>
    </xf>
    <xf numFmtId="166" fontId="13" fillId="0" borderId="0" xfId="0" applyNumberFormat="1" applyFont="1" applyAlignment="1">
      <alignment horizontal="right" vertical="center" wrapText="1"/>
    </xf>
    <xf numFmtId="171" fontId="11" fillId="0" borderId="1" xfId="0" applyNumberFormat="1" applyFont="1" applyBorder="1" applyAlignment="1">
      <alignment horizontal="right" vertical="center" wrapText="1"/>
    </xf>
    <xf numFmtId="165" fontId="4" fillId="0" borderId="0" xfId="1" applyNumberFormat="1" applyFont="1" applyAlignment="1">
      <alignment horizontal="right" vertical="center" wrapText="1"/>
    </xf>
    <xf numFmtId="43" fontId="8" fillId="0" borderId="0" xfId="1" applyFont="1" applyAlignment="1">
      <alignment horizontal="right" vertical="center" wrapText="1"/>
    </xf>
    <xf numFmtId="43" fontId="8" fillId="0" borderId="2" xfId="1" applyFont="1" applyBorder="1" applyAlignment="1">
      <alignment horizontal="right" vertical="center" wrapText="1"/>
    </xf>
    <xf numFmtId="172" fontId="8" fillId="0" borderId="0" xfId="1" applyNumberFormat="1" applyFont="1" applyAlignment="1">
      <alignment horizontal="right" vertical="center" wrapText="1"/>
    </xf>
    <xf numFmtId="172" fontId="8" fillId="0" borderId="2" xfId="1" applyNumberFormat="1" applyFont="1" applyBorder="1" applyAlignment="1">
      <alignment horizontal="right" vertical="center" wrapText="1"/>
    </xf>
    <xf numFmtId="166" fontId="11" fillId="0" borderId="1" xfId="0" applyNumberFormat="1" applyFont="1" applyBorder="1" applyAlignment="1">
      <alignment horizontal="right" vertical="center" wrapText="1"/>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164" fontId="26" fillId="0" borderId="0" xfId="1" applyNumberFormat="1" applyFont="1" applyAlignment="1">
      <alignment vertical="center"/>
    </xf>
    <xf numFmtId="164" fontId="28" fillId="0" borderId="0" xfId="1" applyNumberFormat="1" applyFont="1" applyFill="1" applyBorder="1" applyAlignment="1">
      <alignment horizontal="center" vertical="center" wrapText="1"/>
    </xf>
    <xf numFmtId="164" fontId="28" fillId="0" borderId="0" xfId="1" applyNumberFormat="1" applyFont="1" applyFill="1" applyBorder="1" applyAlignment="1">
      <alignment vertical="center"/>
    </xf>
    <xf numFmtId="0" fontId="29" fillId="0" borderId="0" xfId="0" applyFont="1" applyAlignment="1">
      <alignment vertical="center"/>
    </xf>
    <xf numFmtId="164" fontId="30" fillId="0" borderId="12" xfId="1" applyNumberFormat="1" applyFont="1" applyBorder="1" applyAlignment="1">
      <alignment horizontal="center" vertical="center" wrapText="1"/>
    </xf>
    <xf numFmtId="0" fontId="30" fillId="0" borderId="12" xfId="0" applyFont="1" applyBorder="1" applyAlignment="1">
      <alignment horizontal="center" vertical="center"/>
    </xf>
    <xf numFmtId="0" fontId="30" fillId="0" borderId="12" xfId="0" applyFont="1" applyBorder="1" applyAlignment="1">
      <alignment horizontal="center" vertical="center" wrapText="1"/>
    </xf>
    <xf numFmtId="164" fontId="30" fillId="0" borderId="0" xfId="1" applyNumberFormat="1" applyFont="1" applyBorder="1" applyAlignment="1">
      <alignment horizontal="center" vertical="center"/>
    </xf>
    <xf numFmtId="0" fontId="30" fillId="0" borderId="0" xfId="0" applyFont="1" applyAlignment="1">
      <alignment horizontal="center" vertical="center"/>
    </xf>
    <xf numFmtId="0" fontId="29" fillId="0" borderId="13" xfId="0" applyFont="1" applyBorder="1" applyAlignment="1">
      <alignment vertical="center"/>
    </xf>
    <xf numFmtId="0" fontId="29" fillId="0" borderId="14" xfId="0" applyFont="1" applyBorder="1" applyAlignment="1">
      <alignment vertical="center"/>
    </xf>
    <xf numFmtId="0" fontId="30" fillId="7" borderId="14" xfId="0" applyFont="1" applyFill="1" applyBorder="1" applyAlignment="1">
      <alignment vertical="center"/>
    </xf>
    <xf numFmtId="0" fontId="33" fillId="0" borderId="0" xfId="0" applyFont="1" applyAlignment="1">
      <alignment vertical="center"/>
    </xf>
    <xf numFmtId="9" fontId="26" fillId="0" borderId="0" xfId="2" applyFont="1" applyAlignment="1">
      <alignment vertical="center"/>
    </xf>
    <xf numFmtId="164" fontId="33" fillId="0" borderId="0" xfId="0" applyNumberFormat="1" applyFont="1" applyAlignment="1">
      <alignment vertical="center"/>
    </xf>
    <xf numFmtId="0" fontId="30" fillId="4" borderId="0" xfId="0" applyFont="1" applyFill="1" applyAlignment="1">
      <alignment vertical="center"/>
    </xf>
    <xf numFmtId="167" fontId="33" fillId="0" borderId="0" xfId="0" applyNumberFormat="1" applyFont="1" applyAlignment="1">
      <alignment vertical="center"/>
    </xf>
    <xf numFmtId="0" fontId="34" fillId="0" borderId="0" xfId="0" applyFont="1" applyAlignment="1">
      <alignment vertical="center"/>
    </xf>
    <xf numFmtId="164" fontId="34" fillId="0" borderId="0" xfId="1" applyNumberFormat="1" applyFont="1" applyAlignme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0" xfId="0" applyFont="1"/>
    <xf numFmtId="164" fontId="33" fillId="0" borderId="0" xfId="1" applyNumberFormat="1" applyFont="1" applyAlignment="1">
      <alignment vertical="center"/>
    </xf>
    <xf numFmtId="165" fontId="33" fillId="0" borderId="0" xfId="1" applyNumberFormat="1" applyFont="1" applyAlignment="1">
      <alignment vertical="center"/>
    </xf>
    <xf numFmtId="5" fontId="33" fillId="0" borderId="0" xfId="0" applyNumberFormat="1" applyFont="1" applyAlignment="1">
      <alignment vertical="center"/>
    </xf>
    <xf numFmtId="173" fontId="39" fillId="0" borderId="0" xfId="1" applyNumberFormat="1" applyFont="1" applyAlignment="1">
      <alignment vertical="center"/>
    </xf>
    <xf numFmtId="43" fontId="33" fillId="0" borderId="0" xfId="0" applyNumberFormat="1" applyFont="1" applyAlignment="1">
      <alignment vertical="center"/>
    </xf>
    <xf numFmtId="0" fontId="40" fillId="0" borderId="0" xfId="0" applyFont="1" applyAlignment="1">
      <alignment horizontal="center" vertical="center"/>
    </xf>
    <xf numFmtId="164" fontId="26" fillId="0" borderId="0" xfId="0" applyNumberFormat="1" applyFont="1" applyAlignment="1">
      <alignment vertical="center"/>
    </xf>
    <xf numFmtId="164" fontId="3" fillId="0" borderId="3" xfId="0" applyNumberFormat="1" applyFont="1" applyBorder="1"/>
    <xf numFmtId="164" fontId="21" fillId="0" borderId="3" xfId="0" applyNumberFormat="1" applyFont="1" applyBorder="1" applyAlignment="1">
      <alignment horizontal="right" vertical="center" wrapText="1"/>
    </xf>
    <xf numFmtId="165" fontId="21" fillId="0" borderId="3" xfId="0" applyNumberFormat="1" applyFont="1" applyBorder="1" applyAlignment="1">
      <alignment horizontal="right" vertical="center" wrapText="1"/>
    </xf>
    <xf numFmtId="164" fontId="21" fillId="0" borderId="0" xfId="0" applyNumberFormat="1" applyFont="1" applyAlignment="1">
      <alignment horizontal="right" vertical="center" wrapText="1"/>
    </xf>
    <xf numFmtId="165" fontId="21" fillId="0" borderId="0" xfId="0" applyNumberFormat="1" applyFont="1" applyAlignment="1">
      <alignment horizontal="right" vertical="center" wrapText="1"/>
    </xf>
    <xf numFmtId="164" fontId="21" fillId="0" borderId="4" xfId="0" applyNumberFormat="1" applyFont="1" applyBorder="1" applyAlignment="1">
      <alignment horizontal="right" vertical="center" wrapText="1"/>
    </xf>
    <xf numFmtId="165" fontId="21" fillId="0" borderId="4" xfId="0" applyNumberFormat="1" applyFont="1" applyBorder="1" applyAlignment="1">
      <alignment horizontal="right" vertical="center" wrapText="1"/>
    </xf>
    <xf numFmtId="164" fontId="41" fillId="0" borderId="1" xfId="0" applyNumberFormat="1" applyFont="1" applyBorder="1" applyAlignment="1">
      <alignment horizontal="right" vertical="center" wrapText="1"/>
    </xf>
    <xf numFmtId="165" fontId="23" fillId="0" borderId="1" xfId="0" applyNumberFormat="1" applyFont="1" applyBorder="1" applyAlignment="1">
      <alignment horizontal="right" vertical="center" wrapText="1"/>
    </xf>
    <xf numFmtId="164" fontId="29" fillId="0" borderId="13" xfId="1" applyNumberFormat="1" applyFont="1" applyBorder="1" applyAlignment="1">
      <alignment horizontal="right" vertical="center" indent="2"/>
    </xf>
    <xf numFmtId="43" fontId="29" fillId="0" borderId="13" xfId="1" applyFont="1" applyBorder="1" applyAlignment="1">
      <alignment horizontal="right" vertical="center" indent="2"/>
    </xf>
    <xf numFmtId="164" fontId="29" fillId="0" borderId="14" xfId="1" applyNumberFormat="1" applyFont="1" applyBorder="1" applyAlignment="1">
      <alignment horizontal="right" vertical="center" indent="2"/>
    </xf>
    <xf numFmtId="164" fontId="30" fillId="7" borderId="14" xfId="1" applyNumberFormat="1" applyFont="1" applyFill="1" applyBorder="1" applyAlignment="1">
      <alignment horizontal="right" vertical="center" indent="2"/>
    </xf>
    <xf numFmtId="164" fontId="30" fillId="4" borderId="0" xfId="1" applyNumberFormat="1" applyFont="1" applyFill="1" applyBorder="1" applyAlignment="1">
      <alignment horizontal="right" vertical="center" indent="2"/>
    </xf>
    <xf numFmtId="164" fontId="29" fillId="4" borderId="0" xfId="1" applyNumberFormat="1" applyFont="1" applyFill="1" applyBorder="1" applyAlignment="1">
      <alignment horizontal="right" vertical="center" indent="2"/>
    </xf>
    <xf numFmtId="167" fontId="11" fillId="0" borderId="0" xfId="0" applyNumberFormat="1" applyFont="1" applyAlignment="1">
      <alignment horizontal="right" vertical="center" wrapText="1"/>
    </xf>
    <xf numFmtId="169" fontId="11" fillId="0" borderId="0" xfId="0" applyNumberFormat="1" applyFont="1" applyAlignment="1">
      <alignment horizontal="right" vertical="center" wrapText="1"/>
    </xf>
    <xf numFmtId="0" fontId="4" fillId="0" borderId="15" xfId="0" applyFont="1" applyBorder="1" applyAlignment="1">
      <alignment vertical="center" wrapText="1"/>
    </xf>
    <xf numFmtId="0" fontId="4" fillId="5" borderId="7" xfId="0" applyFont="1" applyFill="1" applyBorder="1" applyAlignment="1">
      <alignment vertical="center" wrapText="1"/>
    </xf>
    <xf numFmtId="0" fontId="4" fillId="0" borderId="16" xfId="0" applyFont="1" applyBorder="1"/>
    <xf numFmtId="0" fontId="11" fillId="0" borderId="16" xfId="0" applyFont="1" applyBorder="1" applyAlignment="1">
      <alignment horizontal="right" vertical="center" wrapText="1"/>
    </xf>
    <xf numFmtId="37" fontId="4" fillId="0" borderId="17" xfId="0" applyNumberFormat="1" applyFont="1" applyBorder="1" applyAlignment="1">
      <alignment horizontal="right" vertical="center" wrapText="1"/>
    </xf>
    <xf numFmtId="0" fontId="17" fillId="0" borderId="17" xfId="0" applyFont="1" applyBorder="1" applyAlignment="1">
      <alignment horizontal="right" vertical="center" wrapText="1"/>
    </xf>
    <xf numFmtId="168" fontId="4" fillId="0" borderId="17" xfId="0" applyNumberFormat="1" applyFont="1" applyBorder="1" applyAlignment="1">
      <alignment horizontal="right" vertical="center" wrapText="1"/>
    </xf>
    <xf numFmtId="0" fontId="10" fillId="8" borderId="0" xfId="0" applyFont="1" applyFill="1" applyAlignment="1">
      <alignment vertical="center" wrapText="1"/>
    </xf>
    <xf numFmtId="0" fontId="4" fillId="0" borderId="16" xfId="0" applyFont="1" applyBorder="1" applyAlignment="1">
      <alignment vertical="center" wrapText="1"/>
    </xf>
    <xf numFmtId="165" fontId="4" fillId="0" borderId="16" xfId="1" applyNumberFormat="1" applyFont="1" applyBorder="1" applyAlignment="1">
      <alignment horizontal="right" vertical="center" wrapText="1"/>
    </xf>
    <xf numFmtId="168" fontId="4" fillId="0" borderId="16" xfId="0" applyNumberFormat="1" applyFont="1" applyBorder="1" applyAlignment="1">
      <alignment horizontal="right" vertical="center" wrapText="1"/>
    </xf>
    <xf numFmtId="0" fontId="4" fillId="0" borderId="16" xfId="0" applyFont="1" applyBorder="1" applyAlignment="1">
      <alignment horizontal="right" vertical="center" wrapText="1"/>
    </xf>
    <xf numFmtId="0" fontId="4" fillId="0" borderId="18" xfId="0" applyFont="1" applyBorder="1"/>
    <xf numFmtId="0" fontId="11" fillId="0" borderId="18" xfId="0" applyFont="1" applyBorder="1" applyAlignment="1">
      <alignment horizontal="right" vertical="center" wrapText="1"/>
    </xf>
    <xf numFmtId="0" fontId="4" fillId="0" borderId="19" xfId="0" applyFont="1" applyBorder="1" applyAlignment="1">
      <alignment vertical="center" wrapText="1"/>
    </xf>
    <xf numFmtId="164" fontId="4" fillId="0" borderId="19" xfId="0" applyNumberFormat="1" applyFont="1" applyBorder="1" applyAlignment="1">
      <alignment horizontal="right" vertical="center" wrapText="1"/>
    </xf>
    <xf numFmtId="0" fontId="17" fillId="0" borderId="19" xfId="0" applyFont="1" applyBorder="1" applyAlignment="1">
      <alignment horizontal="right" vertical="center" wrapText="1"/>
    </xf>
    <xf numFmtId="165" fontId="17" fillId="0" borderId="19" xfId="0" applyNumberFormat="1" applyFont="1" applyBorder="1" applyAlignment="1">
      <alignment horizontal="right" vertical="center" wrapText="1"/>
    </xf>
    <xf numFmtId="165" fontId="4" fillId="0" borderId="19" xfId="0" applyNumberFormat="1" applyFont="1" applyBorder="1" applyAlignment="1">
      <alignment horizontal="right" vertical="center" wrapText="1"/>
    </xf>
    <xf numFmtId="0" fontId="10" fillId="9" borderId="0" xfId="0" applyFont="1" applyFill="1" applyAlignment="1">
      <alignment vertical="center" wrapText="1"/>
    </xf>
    <xf numFmtId="0" fontId="4" fillId="0" borderId="18" xfId="0" applyFont="1" applyBorder="1" applyAlignment="1">
      <alignment vertical="center" wrapText="1"/>
    </xf>
    <xf numFmtId="170" fontId="4" fillId="0" borderId="18" xfId="0" applyNumberFormat="1" applyFont="1" applyBorder="1" applyAlignment="1">
      <alignment horizontal="right" vertical="center" wrapText="1"/>
    </xf>
    <xf numFmtId="165" fontId="4" fillId="0" borderId="18" xfId="0" applyNumberFormat="1" applyFont="1" applyBorder="1" applyAlignment="1">
      <alignment horizontal="right" vertical="center" wrapText="1"/>
    </xf>
    <xf numFmtId="0" fontId="4" fillId="0" borderId="20" xfId="0" applyFont="1" applyBorder="1"/>
    <xf numFmtId="0" fontId="11" fillId="0" borderId="20" xfId="0" applyFont="1" applyBorder="1" applyAlignment="1">
      <alignment horizontal="right" vertical="center" wrapText="1"/>
    </xf>
    <xf numFmtId="0" fontId="4" fillId="0" borderId="21" xfId="0" applyFont="1" applyBorder="1" applyAlignment="1">
      <alignment vertical="center" wrapText="1"/>
    </xf>
    <xf numFmtId="164" fontId="4" fillId="0" borderId="21" xfId="0" applyNumberFormat="1" applyFont="1" applyBorder="1" applyAlignment="1">
      <alignment horizontal="right" vertical="center" wrapText="1"/>
    </xf>
    <xf numFmtId="0" fontId="17" fillId="0" borderId="21" xfId="0" applyFont="1" applyBorder="1" applyAlignment="1">
      <alignment horizontal="right" vertical="center" wrapText="1"/>
    </xf>
    <xf numFmtId="165" fontId="17" fillId="0" borderId="21" xfId="0" applyNumberFormat="1" applyFont="1" applyBorder="1" applyAlignment="1">
      <alignment horizontal="right" vertical="center" wrapText="1"/>
    </xf>
    <xf numFmtId="165" fontId="4" fillId="0" borderId="21" xfId="0" applyNumberFormat="1" applyFont="1" applyBorder="1" applyAlignment="1">
      <alignment horizontal="right" vertical="center" wrapText="1"/>
    </xf>
    <xf numFmtId="0" fontId="10" fillId="10" borderId="0" xfId="0" applyFont="1" applyFill="1" applyAlignment="1">
      <alignment vertical="center" wrapText="1"/>
    </xf>
    <xf numFmtId="0" fontId="4" fillId="0" borderId="20" xfId="0" applyFont="1" applyBorder="1" applyAlignment="1">
      <alignment vertical="center" wrapText="1"/>
    </xf>
    <xf numFmtId="165" fontId="4" fillId="0" borderId="20" xfId="0" applyNumberFormat="1" applyFont="1" applyBorder="1" applyAlignment="1">
      <alignment horizontal="right" vertical="center" wrapText="1"/>
    </xf>
    <xf numFmtId="0" fontId="4" fillId="0" borderId="20" xfId="0" applyFont="1" applyBorder="1" applyAlignment="1">
      <alignment horizontal="right" vertical="center" wrapText="1"/>
    </xf>
    <xf numFmtId="0" fontId="4" fillId="0" borderId="22" xfId="0" applyFont="1" applyBorder="1"/>
    <xf numFmtId="0" fontId="4" fillId="0" borderId="23" xfId="0" applyFont="1" applyBorder="1" applyAlignment="1">
      <alignment vertical="center" wrapText="1"/>
    </xf>
    <xf numFmtId="164" fontId="4" fillId="0" borderId="23" xfId="0" applyNumberFormat="1" applyFont="1" applyBorder="1" applyAlignment="1">
      <alignment horizontal="right" vertical="center" wrapText="1"/>
    </xf>
    <xf numFmtId="165" fontId="17" fillId="0" borderId="23" xfId="0" applyNumberFormat="1" applyFont="1" applyBorder="1" applyAlignment="1">
      <alignment horizontal="right" vertical="center" wrapText="1"/>
    </xf>
    <xf numFmtId="165" fontId="20" fillId="0" borderId="23" xfId="0" applyNumberFormat="1" applyFont="1" applyBorder="1" applyAlignment="1">
      <alignment horizontal="right" vertical="center" wrapText="1"/>
    </xf>
    <xf numFmtId="0" fontId="10" fillId="11" borderId="0" xfId="0" applyFont="1" applyFill="1" applyAlignment="1">
      <alignment vertical="center" wrapText="1"/>
    </xf>
    <xf numFmtId="0" fontId="4" fillId="0" borderId="22" xfId="0" applyFont="1" applyBorder="1" applyAlignment="1">
      <alignment vertical="center" wrapText="1"/>
    </xf>
    <xf numFmtId="165" fontId="11" fillId="0" borderId="22" xfId="0" applyNumberFormat="1" applyFont="1" applyBorder="1" applyAlignment="1">
      <alignment horizontal="right" vertical="center" wrapText="1"/>
    </xf>
    <xf numFmtId="0" fontId="22" fillId="0" borderId="24" xfId="0" applyFont="1" applyBorder="1" applyAlignment="1">
      <alignment horizontal="right" vertical="center" wrapText="1"/>
    </xf>
    <xf numFmtId="0" fontId="43" fillId="12" borderId="0" xfId="3" applyFont="1" applyFill="1"/>
    <xf numFmtId="2" fontId="43" fillId="12" borderId="0" xfId="3" applyNumberFormat="1" applyFont="1" applyFill="1" applyAlignment="1">
      <alignment horizontal="center"/>
    </xf>
    <xf numFmtId="0" fontId="14" fillId="2" borderId="0" xfId="3" applyFont="1" applyFill="1" applyAlignment="1">
      <alignment horizontal="center" vertical="center" wrapText="1"/>
    </xf>
    <xf numFmtId="0" fontId="44" fillId="0" borderId="0" xfId="3" applyFont="1"/>
    <xf numFmtId="0" fontId="15" fillId="0" borderId="0" xfId="0" applyFont="1" applyAlignment="1">
      <alignment vertical="center"/>
    </xf>
    <xf numFmtId="0" fontId="4" fillId="0" borderId="0" xfId="0" applyFont="1" applyAlignment="1">
      <alignment vertical="center"/>
    </xf>
    <xf numFmtId="0" fontId="44" fillId="0" borderId="25" xfId="3" applyFont="1" applyBorder="1"/>
    <xf numFmtId="0" fontId="20" fillId="0" borderId="0" xfId="3" applyFont="1"/>
    <xf numFmtId="0" fontId="43" fillId="0" borderId="0" xfId="3" applyFont="1"/>
    <xf numFmtId="37" fontId="20" fillId="0" borderId="0" xfId="3" applyNumberFormat="1" applyFont="1" applyAlignment="1">
      <alignment horizontal="center"/>
    </xf>
    <xf numFmtId="0" fontId="5" fillId="0" borderId="0" xfId="0" applyFont="1" applyAlignment="1">
      <alignment horizontal="left" vertical="center"/>
    </xf>
    <xf numFmtId="0" fontId="44" fillId="0" borderId="0" xfId="3" applyFont="1" applyAlignment="1">
      <alignment horizontal="left"/>
    </xf>
    <xf numFmtId="4" fontId="4" fillId="0" borderId="0" xfId="0" applyNumberFormat="1" applyFont="1" applyAlignment="1">
      <alignment horizontal="right" vertical="center" wrapText="1"/>
    </xf>
    <xf numFmtId="0" fontId="4" fillId="3" borderId="0" xfId="0" applyFont="1" applyFill="1" applyAlignment="1">
      <alignment horizontal="left" vertical="center" wrapText="1"/>
    </xf>
    <xf numFmtId="3" fontId="22" fillId="0" borderId="3" xfId="0" applyNumberFormat="1" applyFont="1" applyBorder="1" applyAlignment="1">
      <alignment horizontal="right" vertical="center" wrapText="1"/>
    </xf>
    <xf numFmtId="3" fontId="22" fillId="0" borderId="24" xfId="0" applyNumberFormat="1" applyFont="1" applyBorder="1" applyAlignment="1">
      <alignment horizontal="right" vertical="center" wrapText="1"/>
    </xf>
    <xf numFmtId="3" fontId="22" fillId="0" borderId="0" xfId="0" applyNumberFormat="1" applyFont="1" applyAlignment="1">
      <alignment horizontal="right" vertical="center" wrapText="1"/>
    </xf>
    <xf numFmtId="0" fontId="45" fillId="0" borderId="0" xfId="0" applyFont="1" applyAlignment="1">
      <alignment vertical="center"/>
    </xf>
    <xf numFmtId="3" fontId="23" fillId="6" borderId="26" xfId="0" applyNumberFormat="1" applyFont="1" applyFill="1" applyBorder="1" applyAlignment="1">
      <alignment horizontal="right" vertical="center" wrapText="1"/>
    </xf>
    <xf numFmtId="0" fontId="4" fillId="0" borderId="0" xfId="0" applyFont="1"/>
    <xf numFmtId="0" fontId="46" fillId="0" borderId="27" xfId="0" applyFont="1" applyBorder="1" applyAlignment="1">
      <alignment horizontal="center"/>
    </xf>
    <xf numFmtId="165" fontId="46" fillId="0" borderId="27" xfId="1" applyNumberFormat="1" applyFont="1" applyBorder="1" applyAlignment="1">
      <alignment horizontal="center"/>
    </xf>
    <xf numFmtId="0" fontId="46" fillId="0" borderId="0" xfId="0" applyFont="1" applyAlignment="1">
      <alignment horizontal="center"/>
    </xf>
    <xf numFmtId="164" fontId="4" fillId="0" borderId="0" xfId="1" applyNumberFormat="1" applyFont="1" applyAlignment="1">
      <alignment vertical="center" wrapText="1"/>
    </xf>
    <xf numFmtId="165" fontId="4" fillId="0" borderId="0" xfId="1" applyNumberFormat="1" applyFont="1" applyAlignment="1">
      <alignment vertical="center" wrapText="1"/>
    </xf>
    <xf numFmtId="0" fontId="47" fillId="0" borderId="0" xfId="0" applyFont="1"/>
    <xf numFmtId="164" fontId="4" fillId="0" borderId="4" xfId="1" applyNumberFormat="1" applyFont="1" applyBorder="1" applyAlignment="1">
      <alignment vertical="center" wrapText="1"/>
    </xf>
    <xf numFmtId="165" fontId="4" fillId="0" borderId="4" xfId="1" applyNumberFormat="1" applyFont="1" applyBorder="1" applyAlignment="1">
      <alignment vertical="center" wrapText="1"/>
    </xf>
    <xf numFmtId="164" fontId="8" fillId="5" borderId="5" xfId="1" applyNumberFormat="1" applyFont="1" applyFill="1" applyBorder="1" applyAlignment="1">
      <alignment vertical="center" wrapText="1"/>
    </xf>
    <xf numFmtId="165" fontId="8" fillId="5" borderId="5" xfId="1" applyNumberFormat="1" applyFont="1" applyFill="1" applyBorder="1" applyAlignment="1">
      <alignment vertical="center" wrapText="1"/>
    </xf>
    <xf numFmtId="43" fontId="4" fillId="0" borderId="0" xfId="1" applyFont="1" applyAlignment="1">
      <alignment vertical="center" wrapText="1"/>
    </xf>
    <xf numFmtId="43" fontId="4" fillId="0" borderId="4" xfId="1" applyFont="1" applyBorder="1" applyAlignment="1">
      <alignment vertical="center" wrapText="1"/>
    </xf>
    <xf numFmtId="164" fontId="4" fillId="0" borderId="5" xfId="1" applyNumberFormat="1" applyFont="1" applyBorder="1" applyAlignment="1">
      <alignment vertical="center" wrapText="1"/>
    </xf>
    <xf numFmtId="43" fontId="4" fillId="0" borderId="5" xfId="1" applyFont="1" applyBorder="1" applyAlignment="1">
      <alignment vertical="center" wrapText="1"/>
    </xf>
    <xf numFmtId="164" fontId="4" fillId="0" borderId="6" xfId="1" applyNumberFormat="1" applyFont="1" applyBorder="1" applyAlignment="1">
      <alignment vertical="center" wrapText="1"/>
    </xf>
    <xf numFmtId="165" fontId="4" fillId="0" borderId="6" xfId="1" applyNumberFormat="1" applyFont="1" applyBorder="1" applyAlignment="1">
      <alignment vertical="center" wrapText="1"/>
    </xf>
    <xf numFmtId="43" fontId="8" fillId="5" borderId="5" xfId="1" applyFont="1" applyFill="1" applyBorder="1" applyAlignment="1">
      <alignment vertical="center" wrapText="1"/>
    </xf>
    <xf numFmtId="164" fontId="4" fillId="0" borderId="0" xfId="1" applyNumberFormat="1" applyFont="1" applyAlignment="1">
      <alignment horizontal="right" vertical="center" wrapText="1"/>
    </xf>
    <xf numFmtId="164" fontId="4" fillId="0" borderId="5" xfId="1" applyNumberFormat="1" applyFont="1" applyBorder="1" applyAlignment="1">
      <alignment horizontal="right" vertical="center" wrapText="1"/>
    </xf>
    <xf numFmtId="165" fontId="4" fillId="0" borderId="5" xfId="1" applyNumberFormat="1" applyFont="1" applyBorder="1" applyAlignment="1">
      <alignment horizontal="right" vertical="center" wrapText="1"/>
    </xf>
    <xf numFmtId="164" fontId="4" fillId="0" borderId="4" xfId="1" applyNumberFormat="1" applyFont="1" applyBorder="1" applyAlignment="1">
      <alignment horizontal="right" vertical="center" wrapText="1"/>
    </xf>
    <xf numFmtId="165" fontId="4" fillId="0" borderId="4" xfId="1" applyNumberFormat="1" applyFont="1" applyBorder="1" applyAlignment="1">
      <alignment horizontal="right" vertical="center" wrapText="1"/>
    </xf>
    <xf numFmtId="164" fontId="4" fillId="5" borderId="5" xfId="1" applyNumberFormat="1" applyFont="1" applyFill="1" applyBorder="1" applyAlignment="1">
      <alignment horizontal="right" vertical="center" wrapText="1"/>
    </xf>
    <xf numFmtId="165" fontId="4" fillId="5" borderId="5" xfId="1" applyNumberFormat="1" applyFont="1" applyFill="1" applyBorder="1" applyAlignment="1">
      <alignment horizontal="right" vertical="center" wrapText="1"/>
    </xf>
    <xf numFmtId="164" fontId="4" fillId="0" borderId="0" xfId="1" applyNumberFormat="1" applyFont="1" applyFill="1" applyAlignment="1">
      <alignment horizontal="right" vertical="center" wrapText="1"/>
    </xf>
    <xf numFmtId="164" fontId="4" fillId="0" borderId="1" xfId="1" applyNumberFormat="1" applyFont="1" applyBorder="1" applyAlignment="1">
      <alignment horizontal="right" vertical="center" wrapText="1"/>
    </xf>
    <xf numFmtId="165" fontId="4" fillId="0" borderId="1" xfId="1" applyNumberFormat="1" applyFont="1" applyBorder="1" applyAlignment="1">
      <alignment horizontal="right" vertical="center" wrapText="1"/>
    </xf>
    <xf numFmtId="164" fontId="4" fillId="0" borderId="1" xfId="1" applyNumberFormat="1" applyFont="1" applyFill="1" applyBorder="1" applyAlignment="1">
      <alignment horizontal="right" vertical="center" wrapText="1"/>
    </xf>
    <xf numFmtId="164" fontId="0" fillId="0" borderId="0" xfId="0" applyNumberFormat="1"/>
    <xf numFmtId="165" fontId="0" fillId="0" borderId="0" xfId="1" applyNumberFormat="1" applyFont="1"/>
    <xf numFmtId="165" fontId="11" fillId="0" borderId="1" xfId="1" applyNumberFormat="1" applyFont="1" applyBorder="1" applyAlignment="1">
      <alignment horizontal="right" vertical="center" wrapText="1"/>
    </xf>
    <xf numFmtId="164" fontId="4" fillId="5" borderId="7" xfId="1" applyNumberFormat="1" applyFont="1" applyFill="1" applyBorder="1" applyAlignment="1">
      <alignment vertical="center" wrapText="1"/>
    </xf>
    <xf numFmtId="165" fontId="4" fillId="5" borderId="7" xfId="1" applyNumberFormat="1" applyFont="1" applyFill="1" applyBorder="1" applyAlignment="1">
      <alignment horizontal="left" vertical="center" wrapText="1" indent="1"/>
    </xf>
    <xf numFmtId="165" fontId="4" fillId="5" borderId="7" xfId="1" applyNumberFormat="1" applyFont="1" applyFill="1" applyBorder="1" applyAlignment="1">
      <alignment vertical="center" wrapText="1"/>
    </xf>
    <xf numFmtId="165" fontId="4" fillId="0" borderId="0" xfId="1" applyNumberFormat="1" applyFont="1" applyAlignment="1">
      <alignment horizontal="left" vertical="center" wrapText="1" indent="1"/>
    </xf>
    <xf numFmtId="165" fontId="4" fillId="0" borderId="4" xfId="1" applyNumberFormat="1" applyFont="1" applyBorder="1" applyAlignment="1">
      <alignment horizontal="left" vertical="center" wrapText="1" indent="1"/>
    </xf>
    <xf numFmtId="165" fontId="4" fillId="5" borderId="5" xfId="1" applyNumberFormat="1" applyFont="1" applyFill="1" applyBorder="1" applyAlignment="1">
      <alignment horizontal="left" vertical="center" wrapText="1" indent="1"/>
    </xf>
    <xf numFmtId="165" fontId="4" fillId="5" borderId="5" xfId="1" applyNumberFormat="1" applyFont="1" applyFill="1" applyBorder="1" applyAlignment="1">
      <alignment vertical="center" wrapText="1"/>
    </xf>
    <xf numFmtId="164" fontId="4" fillId="0" borderId="1" xfId="1" applyNumberFormat="1" applyFont="1" applyFill="1" applyBorder="1" applyAlignment="1">
      <alignment vertical="center" wrapText="1"/>
    </xf>
    <xf numFmtId="165" fontId="4" fillId="0" borderId="1" xfId="1" applyNumberFormat="1" applyFont="1" applyBorder="1" applyAlignment="1">
      <alignment horizontal="left" vertical="center" wrapText="1" indent="1"/>
    </xf>
    <xf numFmtId="164" fontId="4" fillId="0" borderId="1" xfId="1" applyNumberFormat="1" applyFont="1" applyBorder="1" applyAlignment="1">
      <alignment vertical="center" wrapText="1"/>
    </xf>
    <xf numFmtId="165" fontId="4" fillId="0" borderId="1" xfId="1" applyNumberFormat="1" applyFont="1" applyBorder="1" applyAlignment="1">
      <alignment vertical="center" wrapText="1"/>
    </xf>
    <xf numFmtId="164" fontId="4" fillId="5" borderId="5" xfId="1" applyNumberFormat="1" applyFont="1" applyFill="1" applyBorder="1" applyAlignment="1">
      <alignment vertical="center" wrapText="1"/>
    </xf>
    <xf numFmtId="165" fontId="22" fillId="0" borderId="24" xfId="0" applyNumberFormat="1" applyFont="1" applyBorder="1" applyAlignment="1">
      <alignment horizontal="right" vertical="center" wrapText="1"/>
    </xf>
    <xf numFmtId="165" fontId="41" fillId="0" borderId="26" xfId="2" applyNumberFormat="1" applyFont="1" applyBorder="1" applyAlignment="1">
      <alignment horizontal="right" vertical="center" wrapText="1"/>
    </xf>
    <xf numFmtId="165" fontId="4" fillId="0" borderId="0" xfId="2" applyNumberFormat="1" applyFont="1" applyAlignment="1">
      <alignment horizontal="right" vertical="center" wrapText="1"/>
    </xf>
    <xf numFmtId="165" fontId="4" fillId="0" borderId="4" xfId="2" applyNumberFormat="1" applyFont="1" applyBorder="1" applyAlignment="1">
      <alignment horizontal="right" vertical="center" wrapText="1"/>
    </xf>
    <xf numFmtId="165" fontId="4" fillId="0" borderId="16" xfId="2" applyNumberFormat="1" applyFont="1" applyBorder="1" applyAlignment="1">
      <alignment horizontal="right" vertical="center" wrapText="1"/>
    </xf>
    <xf numFmtId="165" fontId="4" fillId="0" borderId="17" xfId="0" applyNumberFormat="1" applyFont="1" applyBorder="1" applyAlignment="1">
      <alignment horizontal="right" vertical="center" wrapText="1"/>
    </xf>
    <xf numFmtId="165" fontId="20" fillId="0" borderId="19" xfId="0" applyNumberFormat="1" applyFont="1" applyBorder="1" applyAlignment="1">
      <alignment horizontal="right" vertical="center" wrapText="1"/>
    </xf>
    <xf numFmtId="169" fontId="4" fillId="0" borderId="12" xfId="0" applyNumberFormat="1" applyFont="1" applyBorder="1" applyAlignment="1">
      <alignment horizontal="right" vertical="center" wrapText="1"/>
    </xf>
    <xf numFmtId="0" fontId="20" fillId="0" borderId="4" xfId="0" applyFont="1" applyBorder="1" applyAlignment="1">
      <alignment horizontal="right" vertical="center" wrapText="1"/>
    </xf>
    <xf numFmtId="165" fontId="20" fillId="0" borderId="21" xfId="0" applyNumberFormat="1" applyFont="1" applyBorder="1" applyAlignment="1">
      <alignment horizontal="right" vertical="center" wrapText="1"/>
    </xf>
    <xf numFmtId="0" fontId="4" fillId="0" borderId="28" xfId="0" applyFont="1" applyBorder="1" applyAlignment="1">
      <alignment vertical="center" wrapText="1"/>
    </xf>
    <xf numFmtId="165" fontId="8" fillId="5" borderId="5" xfId="1" applyNumberFormat="1" applyFont="1" applyFill="1" applyBorder="1" applyAlignment="1">
      <alignment horizontal="right" vertical="center" wrapText="1"/>
    </xf>
    <xf numFmtId="165" fontId="4" fillId="0" borderId="6" xfId="1" applyNumberFormat="1" applyFont="1" applyBorder="1" applyAlignment="1">
      <alignment horizontal="right" vertical="center" wrapText="1"/>
    </xf>
    <xf numFmtId="0" fontId="11" fillId="0" borderId="29" xfId="0" applyFont="1" applyBorder="1" applyAlignment="1">
      <alignment vertical="center" wrapText="1"/>
    </xf>
    <xf numFmtId="3" fontId="4" fillId="0" borderId="0" xfId="0" applyNumberFormat="1" applyFont="1" applyAlignment="1">
      <alignment horizontal="right" vertical="center" wrapText="1"/>
    </xf>
    <xf numFmtId="167" fontId="4" fillId="0" borderId="16" xfId="0" applyNumberFormat="1" applyFont="1" applyBorder="1" applyAlignment="1">
      <alignment horizontal="right" vertical="center" wrapText="1"/>
    </xf>
    <xf numFmtId="169" fontId="4" fillId="0" borderId="17" xfId="0" applyNumberFormat="1" applyFont="1" applyBorder="1" applyAlignment="1">
      <alignment horizontal="right" vertical="center" wrapText="1"/>
    </xf>
    <xf numFmtId="0" fontId="14" fillId="2" borderId="0" xfId="0" applyFont="1" applyFill="1" applyAlignment="1">
      <alignment horizontal="center" vertical="center"/>
    </xf>
    <xf numFmtId="0" fontId="4" fillId="3" borderId="0" xfId="0" applyFont="1" applyFill="1" applyAlignment="1">
      <alignment vertical="center" wrapText="1"/>
    </xf>
    <xf numFmtId="0" fontId="3" fillId="2" borderId="0" xfId="0" applyFont="1" applyFill="1" applyAlignment="1">
      <alignment horizontal="center"/>
    </xf>
    <xf numFmtId="0" fontId="11" fillId="0" borderId="0" xfId="0" applyFont="1" applyAlignment="1">
      <alignment horizontal="center" vertical="center" wrapText="1"/>
    </xf>
    <xf numFmtId="0" fontId="27" fillId="0" borderId="0" xfId="0" applyFont="1" applyAlignment="1">
      <alignment horizontal="left" vertical="center"/>
    </xf>
    <xf numFmtId="164" fontId="28" fillId="2" borderId="9" xfId="1" applyNumberFormat="1" applyFont="1" applyFill="1" applyBorder="1" applyAlignment="1">
      <alignment horizontal="center" vertical="center" wrapText="1"/>
    </xf>
    <xf numFmtId="164" fontId="28" fillId="2" borderId="10" xfId="1" applyNumberFormat="1" applyFont="1" applyFill="1" applyBorder="1" applyAlignment="1">
      <alignment horizontal="center" vertical="center" wrapText="1"/>
    </xf>
    <xf numFmtId="164" fontId="28" fillId="2" borderId="11" xfId="1" applyNumberFormat="1" applyFont="1" applyFill="1" applyBorder="1" applyAlignment="1">
      <alignment horizontal="center" vertical="center" wrapText="1"/>
    </xf>
    <xf numFmtId="0" fontId="35" fillId="0" borderId="0" xfId="0" applyFont="1" applyAlignment="1">
      <alignment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34" fillId="0" borderId="12" xfId="0" applyFont="1" applyBorder="1" applyAlignment="1">
      <alignment horizontal="center" vertical="center"/>
    </xf>
    <xf numFmtId="0" fontId="49" fillId="0" borderId="0" xfId="3" applyFont="1" applyAlignment="1">
      <alignment horizontal="left" vertical="top" wrapText="1"/>
    </xf>
    <xf numFmtId="0" fontId="14" fillId="2" borderId="0" xfId="3" applyFont="1" applyFill="1" applyAlignment="1">
      <alignment horizontal="center" vertical="center" wrapText="1"/>
    </xf>
    <xf numFmtId="37" fontId="20" fillId="0" borderId="0" xfId="3" applyNumberFormat="1" applyFont="1" applyAlignment="1">
      <alignment horizontal="center"/>
    </xf>
    <xf numFmtId="0" fontId="20" fillId="0" borderId="0" xfId="3" applyFont="1" applyAlignment="1">
      <alignment horizontal="center"/>
    </xf>
    <xf numFmtId="0" fontId="4" fillId="3" borderId="0" xfId="0" applyFont="1" applyFill="1" applyAlignment="1">
      <alignment horizontal="left" vertical="center" wrapText="1"/>
    </xf>
    <xf numFmtId="0" fontId="3" fillId="8" borderId="0" xfId="0" applyFont="1" applyFill="1" applyAlignment="1">
      <alignment horizontal="center"/>
    </xf>
    <xf numFmtId="0" fontId="14" fillId="8" borderId="0" xfId="0" applyFont="1" applyFill="1" applyAlignment="1">
      <alignment horizontal="center" vertical="center"/>
    </xf>
    <xf numFmtId="0" fontId="3" fillId="9" borderId="0" xfId="0" applyFont="1" applyFill="1" applyAlignment="1">
      <alignment horizontal="center"/>
    </xf>
    <xf numFmtId="0" fontId="14" fillId="9" borderId="0" xfId="0" applyFont="1" applyFill="1" applyAlignment="1">
      <alignment horizontal="center" vertical="center"/>
    </xf>
    <xf numFmtId="0" fontId="3" fillId="10" borderId="0" xfId="0" applyFont="1" applyFill="1" applyAlignment="1">
      <alignment horizontal="center"/>
    </xf>
    <xf numFmtId="0" fontId="14" fillId="10" borderId="0" xfId="0" applyFont="1" applyFill="1" applyAlignment="1">
      <alignment horizontal="center" vertical="center"/>
    </xf>
    <xf numFmtId="0" fontId="3" fillId="11" borderId="0" xfId="0" applyFont="1" applyFill="1" applyAlignment="1">
      <alignment horizontal="center"/>
    </xf>
    <xf numFmtId="0" fontId="14" fillId="11" borderId="0" xfId="0" applyFont="1" applyFill="1" applyAlignment="1">
      <alignment horizontal="center" vertical="center"/>
    </xf>
    <xf numFmtId="0" fontId="10" fillId="2" borderId="0" xfId="0" applyFont="1" applyFill="1" applyAlignment="1">
      <alignment horizontal="center" vertical="center" wrapText="1"/>
    </xf>
    <xf numFmtId="49" fontId="15" fillId="0" borderId="4" xfId="0" applyNumberFormat="1" applyFont="1" applyBorder="1" applyAlignment="1">
      <alignment horizontal="center" vertical="center" wrapText="1"/>
    </xf>
    <xf numFmtId="174" fontId="4" fillId="0" borderId="0" xfId="0" applyNumberFormat="1" applyFont="1" applyAlignment="1">
      <alignment horizontal="right" vertical="center" wrapText="1"/>
    </xf>
    <xf numFmtId="174" fontId="3" fillId="0" borderId="0" xfId="0" applyNumberFormat="1" applyFont="1"/>
    <xf numFmtId="0" fontId="4" fillId="0" borderId="24" xfId="0" applyFont="1" applyBorder="1" applyAlignment="1">
      <alignment horizontal="right" vertical="center" wrapText="1"/>
    </xf>
    <xf numFmtId="0" fontId="17" fillId="0" borderId="24" xfId="0" applyFont="1" applyBorder="1" applyAlignment="1">
      <alignment horizontal="right" vertical="center" wrapText="1"/>
    </xf>
  </cellXfs>
  <cellStyles count="4">
    <cellStyle name="Comma" xfId="1" builtinId="3"/>
    <cellStyle name="Normal" xfId="0" builtinId="0"/>
    <cellStyle name="Normal 2" xfId="3" xr:uid="{448DC20D-8B72-4AB7-8C8A-BA02250DE7FA}"/>
    <cellStyle name="Percent" xfId="2" builtinId="5"/>
  </cellStyles>
  <dxfs count="0"/>
  <tableStyles count="0" defaultTableStyle="TableStyleMedium2" defaultPivotStyle="PivotStyleLight16"/>
  <colors>
    <mruColors>
      <color rgb="FF862633"/>
      <color rgb="FFFFB500"/>
      <color rgb="FF97999B"/>
      <color rgb="FFF2F2F2"/>
      <color rgb="FFEB262C"/>
      <color rgb="FF283583"/>
      <color rgb="FF1B70B5"/>
      <color rgb="FFF582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3E9-4626-A392-125B7AF4D7A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3E9-4626-A392-125B7AF4D7A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3E9-4626-A392-125B7AF4D7A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3E9-4626-A392-125B7AF4D7A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3E9-4626-A392-125B7AF4D7A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Lit>
              <c:formatCode>General</c:formatCode>
              <c:ptCount val="1"/>
              <c:pt idx="0">
                <c:v>1</c:v>
              </c:pt>
            </c:numLit>
          </c:val>
          <c:extLst>
            <c:ext xmlns:c16="http://schemas.microsoft.com/office/drawing/2014/chart" uri="{C3380CC4-5D6E-409C-BE32-E72D297353CC}">
              <c16:uniqueId val="{0000000A-03E9-4626-A392-125B7AF4D7A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158750</xdr:rowOff>
    </xdr:from>
    <xdr:to>
      <xdr:col>5</xdr:col>
      <xdr:colOff>0</xdr:colOff>
      <xdr:row>33</xdr:row>
      <xdr:rowOff>44450</xdr:rowOff>
    </xdr:to>
    <xdr:graphicFrame macro="">
      <xdr:nvGraphicFramePr>
        <xdr:cNvPr id="2" name="Chart 1">
          <a:extLst>
            <a:ext uri="{FF2B5EF4-FFF2-40B4-BE49-F238E27FC236}">
              <a16:creationId xmlns:a16="http://schemas.microsoft.com/office/drawing/2014/main" id="{3EB82B2E-50FA-4441-A37D-45CF610232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5140873\Downloads\Copy%20of%20NB%20EBITDA%20TABLES%201Q23%20v1%20-%20230427%201054%20am.xlsx" TargetMode="External"/><Relationship Id="rId1" Type="http://schemas.openxmlformats.org/officeDocument/2006/relationships/externalLinkPath" Target="file:///C:\Users\5140873\Downloads\Copy%20of%20NB%20EBITDA%20TABLES%201Q23%20v1%20-%20230427%201054%20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BITDA &amp; ND exKOF (3)"/>
      <sheetName val="EBITDA &amp; ND exKOF"/>
      <sheetName val="Sheet3"/>
      <sheetName val="FMX &amp; KOF Reported P&amp;L Figures"/>
      <sheetName val="Dividends"/>
      <sheetName val="FMX BS"/>
      <sheetName val="KOF BS"/>
      <sheetName val="EBITDA &amp; ND exKOF (2)"/>
    </sheetNames>
    <sheetDataSet>
      <sheetData sheetId="0"/>
      <sheetData sheetId="1"/>
      <sheetData sheetId="2"/>
      <sheetData sheetId="3"/>
      <sheetData sheetId="4"/>
      <sheetData sheetId="5">
        <row r="21">
          <cell r="D21">
            <v>2073</v>
          </cell>
        </row>
        <row r="22">
          <cell r="D22">
            <v>14558</v>
          </cell>
        </row>
        <row r="27">
          <cell r="D27">
            <v>138485</v>
          </cell>
        </row>
      </sheetData>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04073-8FE3-49A6-AF78-38973632B77D}">
  <dimension ref="B2:S40"/>
  <sheetViews>
    <sheetView showGridLines="0" tabSelected="1"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4" width="8.453125" style="1" bestFit="1" customWidth="1"/>
    <col min="5" max="10" width="7.7265625" style="1" customWidth="1"/>
    <col min="11" max="11" width="9.36328125" style="1" bestFit="1" customWidth="1"/>
    <col min="12" max="12" width="7.6328125" style="1" customWidth="1"/>
    <col min="13" max="18" width="7.7265625" style="1" customWidth="1"/>
    <col min="19" max="16384" width="8.7265625" style="1"/>
  </cols>
  <sheetData>
    <row r="2" spans="2:16" ht="21.5" customHeight="1" x14ac:dyDescent="0.45">
      <c r="B2" s="279"/>
      <c r="C2" s="4" t="s">
        <v>164</v>
      </c>
    </row>
    <row r="3" spans="2:16" ht="18" customHeight="1" x14ac:dyDescent="0.45">
      <c r="B3" s="279"/>
      <c r="C3" s="5" t="s">
        <v>51</v>
      </c>
    </row>
    <row r="5" spans="2:16" ht="20" customHeight="1" x14ac:dyDescent="0.45">
      <c r="D5" s="277" t="s">
        <v>197</v>
      </c>
      <c r="E5" s="277"/>
      <c r="F5" s="277"/>
      <c r="G5" s="277"/>
      <c r="H5" s="277"/>
      <c r="I5" s="277"/>
      <c r="J5"/>
      <c r="K5" s="277" t="s">
        <v>24</v>
      </c>
      <c r="L5" s="277"/>
      <c r="M5" s="277"/>
      <c r="N5" s="277"/>
      <c r="O5" s="277"/>
      <c r="P5" s="277"/>
    </row>
    <row r="6" spans="2:16" ht="30" customHeight="1" thickBot="1" x14ac:dyDescent="0.5">
      <c r="D6" s="217">
        <v>2025</v>
      </c>
      <c r="E6" s="217" t="s">
        <v>25</v>
      </c>
      <c r="F6" s="217">
        <v>2024</v>
      </c>
      <c r="G6" s="217" t="s">
        <v>25</v>
      </c>
      <c r="H6" s="218" t="s">
        <v>0</v>
      </c>
      <c r="I6" s="217" t="s">
        <v>15</v>
      </c>
      <c r="J6" s="219"/>
      <c r="K6" s="217">
        <v>2025</v>
      </c>
      <c r="L6" s="217" t="s">
        <v>25</v>
      </c>
      <c r="M6" s="217">
        <v>2024</v>
      </c>
      <c r="N6" s="217" t="s">
        <v>25</v>
      </c>
      <c r="O6" s="217" t="s">
        <v>0</v>
      </c>
      <c r="P6" s="217" t="s">
        <v>15</v>
      </c>
    </row>
    <row r="7" spans="2:16" ht="14.5" customHeight="1" x14ac:dyDescent="0.45">
      <c r="C7" s="9" t="s">
        <v>35</v>
      </c>
      <c r="D7" s="220">
        <v>220091</v>
      </c>
      <c r="E7" s="221">
        <v>100</v>
      </c>
      <c r="F7" s="220">
        <v>208310</v>
      </c>
      <c r="G7" s="221">
        <v>100</v>
      </c>
      <c r="H7" s="221">
        <v>5.7</v>
      </c>
      <c r="I7" s="221">
        <v>5.2</v>
      </c>
      <c r="J7" s="222"/>
      <c r="K7" s="220">
        <v>840954</v>
      </c>
      <c r="L7" s="221">
        <v>100</v>
      </c>
      <c r="M7" s="220">
        <v>781585</v>
      </c>
      <c r="N7" s="221">
        <v>100</v>
      </c>
      <c r="O7" s="221">
        <v>7.6</v>
      </c>
      <c r="P7" s="221">
        <v>4.9000000000000004</v>
      </c>
    </row>
    <row r="8" spans="2:16" ht="14.5" customHeight="1" x14ac:dyDescent="0.45">
      <c r="C8" s="15" t="s">
        <v>36</v>
      </c>
      <c r="D8" s="223">
        <v>128669</v>
      </c>
      <c r="E8" s="224">
        <v>58.5</v>
      </c>
      <c r="F8" s="223">
        <v>117307</v>
      </c>
      <c r="G8" s="224">
        <v>56.3</v>
      </c>
      <c r="H8" s="224">
        <v>9.6999999999999993</v>
      </c>
      <c r="I8" s="224"/>
      <c r="J8" s="222"/>
      <c r="K8" s="223">
        <v>499378</v>
      </c>
      <c r="L8" s="224">
        <v>59.4</v>
      </c>
      <c r="M8" s="223">
        <v>460072</v>
      </c>
      <c r="N8" s="224">
        <v>58.9</v>
      </c>
      <c r="O8" s="224">
        <v>8.5</v>
      </c>
      <c r="P8" s="224"/>
    </row>
    <row r="9" spans="2:16" ht="14.5" customHeight="1" x14ac:dyDescent="0.45">
      <c r="C9" s="20" t="s">
        <v>37</v>
      </c>
      <c r="D9" s="225">
        <v>91422</v>
      </c>
      <c r="E9" s="226">
        <v>41.5</v>
      </c>
      <c r="F9" s="225">
        <v>91003</v>
      </c>
      <c r="G9" s="226">
        <v>43.7</v>
      </c>
      <c r="H9" s="226">
        <v>0.5</v>
      </c>
      <c r="I9" s="226">
        <v>1.3</v>
      </c>
      <c r="J9" s="222"/>
      <c r="K9" s="225">
        <v>341576</v>
      </c>
      <c r="L9" s="226">
        <v>40.6</v>
      </c>
      <c r="M9" s="225">
        <v>321513</v>
      </c>
      <c r="N9" s="226">
        <v>41.1</v>
      </c>
      <c r="O9" s="226">
        <v>6.2</v>
      </c>
      <c r="P9" s="226">
        <v>4.2</v>
      </c>
    </row>
    <row r="10" spans="2:16" ht="14.5" customHeight="1" x14ac:dyDescent="0.45">
      <c r="C10" s="10" t="s">
        <v>165</v>
      </c>
      <c r="D10" s="220">
        <v>9781</v>
      </c>
      <c r="E10" s="221">
        <v>4.4000000000000004</v>
      </c>
      <c r="F10" s="220">
        <v>11588</v>
      </c>
      <c r="G10" s="221">
        <v>5.6</v>
      </c>
      <c r="H10" s="221">
        <v>-15.6</v>
      </c>
      <c r="I10" s="227"/>
      <c r="J10" s="222"/>
      <c r="K10" s="220">
        <v>39325</v>
      </c>
      <c r="L10" s="221">
        <v>4.7</v>
      </c>
      <c r="M10" s="220">
        <v>39085</v>
      </c>
      <c r="N10" s="221">
        <v>5</v>
      </c>
      <c r="O10" s="221">
        <v>0.6</v>
      </c>
      <c r="P10" s="227"/>
    </row>
    <row r="11" spans="2:16" ht="14.5" customHeight="1" x14ac:dyDescent="0.45">
      <c r="C11" s="10" t="s">
        <v>166</v>
      </c>
      <c r="D11" s="220">
        <v>57548</v>
      </c>
      <c r="E11" s="221">
        <v>26.1</v>
      </c>
      <c r="F11" s="220">
        <v>57143</v>
      </c>
      <c r="G11" s="221">
        <v>27.4</v>
      </c>
      <c r="H11" s="221">
        <v>0.7</v>
      </c>
      <c r="I11" s="227"/>
      <c r="J11" s="222"/>
      <c r="K11" s="220">
        <v>229324</v>
      </c>
      <c r="L11" s="221">
        <v>27.3</v>
      </c>
      <c r="M11" s="220">
        <v>211966</v>
      </c>
      <c r="N11" s="221">
        <v>27.1</v>
      </c>
      <c r="O11" s="98">
        <v>8.1999999999999993</v>
      </c>
      <c r="P11" s="227"/>
    </row>
    <row r="12" spans="2:16" ht="14.5" customHeight="1" x14ac:dyDescent="0.45">
      <c r="C12" s="15" t="s">
        <v>167</v>
      </c>
      <c r="D12" s="223">
        <v>-454</v>
      </c>
      <c r="E12" s="221">
        <v>-0.2</v>
      </c>
      <c r="F12" s="223">
        <v>-361</v>
      </c>
      <c r="G12" s="221">
        <v>-0.2</v>
      </c>
      <c r="H12" s="224">
        <v>25.8</v>
      </c>
      <c r="I12" s="228"/>
      <c r="J12" s="222"/>
      <c r="K12" s="223">
        <v>-1044</v>
      </c>
      <c r="L12" s="221">
        <v>-0.1</v>
      </c>
      <c r="M12" s="223">
        <v>-206</v>
      </c>
      <c r="N12" s="221">
        <v>0</v>
      </c>
      <c r="O12" s="238" t="s">
        <v>16</v>
      </c>
      <c r="P12" s="228"/>
    </row>
    <row r="13" spans="2:16" ht="14.5" customHeight="1" x14ac:dyDescent="0.45">
      <c r="C13" s="20" t="s">
        <v>168</v>
      </c>
      <c r="D13" s="225">
        <v>24546</v>
      </c>
      <c r="E13" s="226">
        <v>11.2</v>
      </c>
      <c r="F13" s="225">
        <v>22633</v>
      </c>
      <c r="G13" s="226">
        <v>10.9</v>
      </c>
      <c r="H13" s="226">
        <v>8.5</v>
      </c>
      <c r="I13" s="226">
        <v>9.6</v>
      </c>
      <c r="J13" s="222"/>
      <c r="K13" s="225">
        <v>73971</v>
      </c>
      <c r="L13" s="226">
        <v>8.8000000000000007</v>
      </c>
      <c r="M13" s="225">
        <v>70667</v>
      </c>
      <c r="N13" s="226">
        <v>9</v>
      </c>
      <c r="O13" s="271">
        <v>4.7</v>
      </c>
      <c r="P13" s="226">
        <v>2.1</v>
      </c>
    </row>
    <row r="14" spans="2:16" ht="14.5" customHeight="1" x14ac:dyDescent="0.45">
      <c r="C14" s="17" t="s">
        <v>169</v>
      </c>
      <c r="D14" s="229">
        <v>1941</v>
      </c>
      <c r="E14" s="230"/>
      <c r="F14" s="229">
        <v>5199</v>
      </c>
      <c r="G14" s="230"/>
      <c r="H14" s="236">
        <v>-62.7</v>
      </c>
      <c r="I14" s="230"/>
      <c r="J14" s="222"/>
      <c r="K14" s="229">
        <v>3477</v>
      </c>
      <c r="L14" s="230"/>
      <c r="M14" s="229">
        <v>5864</v>
      </c>
      <c r="N14" s="230"/>
      <c r="O14" s="236">
        <v>-40.700000000000003</v>
      </c>
      <c r="P14" s="89"/>
    </row>
    <row r="15" spans="2:16" ht="14.5" customHeight="1" x14ac:dyDescent="0.45">
      <c r="C15" s="18" t="s">
        <v>170</v>
      </c>
      <c r="D15" s="231">
        <v>5394</v>
      </c>
      <c r="E15" s="232"/>
      <c r="F15" s="231">
        <v>5237</v>
      </c>
      <c r="G15" s="232"/>
      <c r="H15" s="232">
        <v>3</v>
      </c>
      <c r="I15" s="232"/>
      <c r="J15" s="222"/>
      <c r="K15" s="231">
        <v>21303</v>
      </c>
      <c r="L15" s="232"/>
      <c r="M15" s="231">
        <v>20002</v>
      </c>
      <c r="N15" s="232"/>
      <c r="O15" s="272">
        <v>6.5</v>
      </c>
      <c r="P15" s="90"/>
    </row>
    <row r="16" spans="2:16" ht="14.5" customHeight="1" x14ac:dyDescent="0.45">
      <c r="C16" s="10" t="s">
        <v>171</v>
      </c>
      <c r="D16" s="220">
        <v>1575</v>
      </c>
      <c r="E16" s="221"/>
      <c r="F16" s="220">
        <v>2813</v>
      </c>
      <c r="G16" s="221"/>
      <c r="H16" s="221">
        <v>-44</v>
      </c>
      <c r="I16" s="221"/>
      <c r="J16" s="222"/>
      <c r="K16" s="220">
        <v>7662</v>
      </c>
      <c r="L16" s="221"/>
      <c r="M16" s="220">
        <v>11910</v>
      </c>
      <c r="N16" s="221"/>
      <c r="O16" s="98">
        <v>-35.700000000000003</v>
      </c>
      <c r="P16" s="50"/>
    </row>
    <row r="17" spans="3:16" ht="14.5" customHeight="1" x14ac:dyDescent="0.45">
      <c r="C17" s="20" t="s">
        <v>172</v>
      </c>
      <c r="D17" s="225">
        <v>3819</v>
      </c>
      <c r="E17" s="226"/>
      <c r="F17" s="225">
        <v>2424</v>
      </c>
      <c r="G17" s="226"/>
      <c r="H17" s="226">
        <v>57.5</v>
      </c>
      <c r="I17" s="233"/>
      <c r="J17" s="222"/>
      <c r="K17" s="225">
        <v>13641</v>
      </c>
      <c r="L17" s="226"/>
      <c r="M17" s="225">
        <v>8092</v>
      </c>
      <c r="N17" s="226"/>
      <c r="O17" s="271"/>
      <c r="P17" s="87"/>
    </row>
    <row r="18" spans="3:16" ht="14.5" customHeight="1" x14ac:dyDescent="0.45">
      <c r="C18" s="10" t="s">
        <v>173</v>
      </c>
      <c r="D18" s="49">
        <v>830</v>
      </c>
      <c r="E18" s="49"/>
      <c r="F18" s="234">
        <v>-2673</v>
      </c>
      <c r="G18" s="50"/>
      <c r="H18" s="98" t="s">
        <v>16</v>
      </c>
      <c r="I18" s="50"/>
      <c r="J18" s="85"/>
      <c r="K18" s="49">
        <v>5747</v>
      </c>
      <c r="L18" s="49"/>
      <c r="M18" s="234">
        <v>-11929</v>
      </c>
      <c r="N18" s="50"/>
      <c r="O18" s="98" t="s">
        <v>16</v>
      </c>
      <c r="P18" s="50"/>
    </row>
    <row r="19" spans="3:16" ht="14.5" customHeight="1" x14ac:dyDescent="0.45">
      <c r="C19" s="20" t="s">
        <v>174</v>
      </c>
      <c r="D19" s="225">
        <v>-255</v>
      </c>
      <c r="E19" s="226"/>
      <c r="F19" s="225">
        <v>1097</v>
      </c>
      <c r="G19" s="226"/>
      <c r="H19" s="271" t="s">
        <v>16</v>
      </c>
      <c r="I19" s="233"/>
      <c r="J19" s="222"/>
      <c r="K19" s="225">
        <v>-2114</v>
      </c>
      <c r="L19" s="226"/>
      <c r="M19" s="225">
        <v>1900</v>
      </c>
      <c r="N19" s="226"/>
      <c r="O19" s="271" t="s">
        <v>16</v>
      </c>
      <c r="P19" s="87"/>
    </row>
    <row r="20" spans="3:16" ht="14.5" customHeight="1" x14ac:dyDescent="0.45">
      <c r="C20" s="17" t="s">
        <v>175</v>
      </c>
      <c r="D20" s="88">
        <v>4394</v>
      </c>
      <c r="E20" s="229"/>
      <c r="F20" s="235">
        <v>848</v>
      </c>
      <c r="G20" s="229"/>
      <c r="H20" s="236" t="s">
        <v>16</v>
      </c>
      <c r="I20" s="229"/>
      <c r="J20" s="85"/>
      <c r="K20" s="88">
        <v>17274</v>
      </c>
      <c r="L20" s="229"/>
      <c r="M20" s="235">
        <v>-1937</v>
      </c>
      <c r="N20" s="229"/>
      <c r="O20" s="236" t="s">
        <v>16</v>
      </c>
      <c r="P20" s="89"/>
    </row>
    <row r="21" spans="3:16" ht="14.5" customHeight="1" x14ac:dyDescent="0.45">
      <c r="C21" s="10" t="s">
        <v>176</v>
      </c>
      <c r="D21" s="49">
        <v>18211</v>
      </c>
      <c r="E21" s="91"/>
      <c r="F21" s="234">
        <v>16586</v>
      </c>
      <c r="G21" s="50"/>
      <c r="H21" s="98">
        <v>9.8000000000000007</v>
      </c>
      <c r="I21" s="50"/>
      <c r="J21" s="85"/>
      <c r="K21" s="49">
        <v>53220</v>
      </c>
      <c r="L21" s="91"/>
      <c r="M21" s="234">
        <v>66741</v>
      </c>
      <c r="N21" s="50"/>
      <c r="O21" s="98">
        <v>-20.3</v>
      </c>
      <c r="P21" s="50"/>
    </row>
    <row r="22" spans="3:16" ht="14.5" customHeight="1" x14ac:dyDescent="0.45">
      <c r="C22" s="10" t="s">
        <v>177</v>
      </c>
      <c r="D22" s="49">
        <v>7004</v>
      </c>
      <c r="E22" s="31"/>
      <c r="F22" s="234">
        <v>9541</v>
      </c>
      <c r="G22" s="31"/>
      <c r="H22" s="98">
        <v>-26.6</v>
      </c>
      <c r="I22" s="50"/>
      <c r="J22" s="85"/>
      <c r="K22" s="49">
        <v>19860</v>
      </c>
      <c r="L22" s="31"/>
      <c r="M22" s="234">
        <v>25433</v>
      </c>
      <c r="N22" s="31"/>
      <c r="O22" s="98">
        <v>-21.9</v>
      </c>
      <c r="P22" s="50"/>
    </row>
    <row r="23" spans="3:16" ht="14.5" customHeight="1" x14ac:dyDescent="0.45">
      <c r="C23" s="15" t="s">
        <v>178</v>
      </c>
      <c r="D23" s="51">
        <v>-886</v>
      </c>
      <c r="E23" s="51"/>
      <c r="F23" s="237">
        <v>-876</v>
      </c>
      <c r="G23" s="52"/>
      <c r="H23" s="238">
        <v>1.1000000000000001</v>
      </c>
      <c r="I23" s="52"/>
      <c r="J23" s="85"/>
      <c r="K23" s="51">
        <v>-1881</v>
      </c>
      <c r="L23" s="51"/>
      <c r="M23" s="237">
        <v>-1187</v>
      </c>
      <c r="N23" s="52"/>
      <c r="O23" s="238">
        <v>58.4</v>
      </c>
      <c r="P23" s="52"/>
    </row>
    <row r="24" spans="3:16" ht="14.5" customHeight="1" x14ac:dyDescent="0.45">
      <c r="C24" s="20" t="s">
        <v>179</v>
      </c>
      <c r="D24" s="86">
        <v>10321</v>
      </c>
      <c r="E24" s="92"/>
      <c r="F24" s="239">
        <v>6169</v>
      </c>
      <c r="G24" s="92"/>
      <c r="H24" s="240">
        <v>67.3</v>
      </c>
      <c r="I24" s="87"/>
      <c r="J24" s="85"/>
      <c r="K24" s="86">
        <v>31479</v>
      </c>
      <c r="L24" s="92"/>
      <c r="M24" s="239">
        <v>40121</v>
      </c>
      <c r="N24" s="92"/>
      <c r="O24" s="240">
        <v>-21.5</v>
      </c>
      <c r="P24" s="87"/>
    </row>
    <row r="25" spans="3:16" ht="14.5" customHeight="1" x14ac:dyDescent="0.45">
      <c r="C25" s="15" t="s">
        <v>180</v>
      </c>
      <c r="D25" s="51">
        <v>2388</v>
      </c>
      <c r="E25" s="51"/>
      <c r="F25" s="237">
        <v>3341</v>
      </c>
      <c r="G25" s="52"/>
      <c r="H25" s="238">
        <v>-28.5</v>
      </c>
      <c r="I25" s="52"/>
      <c r="J25" s="85"/>
      <c r="K25" s="51">
        <v>1574</v>
      </c>
      <c r="L25" s="51"/>
      <c r="M25" s="237">
        <v>115</v>
      </c>
      <c r="N25" s="52"/>
      <c r="O25" s="238" t="s">
        <v>16</v>
      </c>
      <c r="P25" s="52"/>
    </row>
    <row r="26" spans="3:16" ht="14.5" customHeight="1" x14ac:dyDescent="0.45">
      <c r="C26" s="20" t="s">
        <v>181</v>
      </c>
      <c r="D26" s="86">
        <v>12709</v>
      </c>
      <c r="E26" s="92"/>
      <c r="F26" s="239">
        <v>9510</v>
      </c>
      <c r="G26" s="92"/>
      <c r="H26" s="240">
        <v>33.6</v>
      </c>
      <c r="I26" s="87"/>
      <c r="J26" s="85"/>
      <c r="K26" s="86">
        <v>33053</v>
      </c>
      <c r="L26" s="92"/>
      <c r="M26" s="239">
        <v>40236</v>
      </c>
      <c r="N26" s="92"/>
      <c r="O26" s="240">
        <v>-17.899999999999999</v>
      </c>
      <c r="P26" s="87"/>
    </row>
    <row r="27" spans="3:16" ht="14.5" customHeight="1" x14ac:dyDescent="0.45">
      <c r="C27" s="10" t="s">
        <v>182</v>
      </c>
      <c r="D27" s="49">
        <v>8524</v>
      </c>
      <c r="E27" s="95"/>
      <c r="F27" s="234">
        <v>5336</v>
      </c>
      <c r="G27" s="96"/>
      <c r="H27" s="98">
        <v>59.7</v>
      </c>
      <c r="I27" s="50"/>
      <c r="J27" s="85"/>
      <c r="K27" s="49">
        <v>19431</v>
      </c>
      <c r="L27" s="95"/>
      <c r="M27" s="241">
        <v>26735</v>
      </c>
      <c r="N27" s="96"/>
      <c r="O27" s="98">
        <v>-27.3</v>
      </c>
      <c r="P27" s="50"/>
    </row>
    <row r="28" spans="3:16" ht="14.5" customHeight="1" thickBot="1" x14ac:dyDescent="0.5">
      <c r="C28" s="11" t="s">
        <v>183</v>
      </c>
      <c r="D28" s="93">
        <v>4185</v>
      </c>
      <c r="E28" s="93"/>
      <c r="F28" s="242">
        <v>4174</v>
      </c>
      <c r="G28" s="94"/>
      <c r="H28" s="243">
        <v>0.3</v>
      </c>
      <c r="I28" s="94"/>
      <c r="J28" s="85"/>
      <c r="K28" s="93">
        <v>13622</v>
      </c>
      <c r="L28" s="93"/>
      <c r="M28" s="244">
        <v>13501</v>
      </c>
      <c r="N28" s="94"/>
      <c r="O28" s="243">
        <v>0.9</v>
      </c>
      <c r="P28" s="94"/>
    </row>
    <row r="29" spans="3:16" ht="14.5" customHeight="1" x14ac:dyDescent="0.45">
      <c r="C29" s="10"/>
      <c r="D29" s="245"/>
      <c r="E29"/>
      <c r="F29"/>
      <c r="G29"/>
      <c r="H29" s="246"/>
      <c r="I29"/>
      <c r="J29"/>
      <c r="K29"/>
      <c r="L29"/>
      <c r="M29"/>
      <c r="N29"/>
      <c r="O29"/>
      <c r="P29"/>
    </row>
    <row r="30" spans="3:16" ht="30" customHeight="1" thickBot="1" x14ac:dyDescent="0.5">
      <c r="C30" s="23" t="s">
        <v>184</v>
      </c>
      <c r="D30" s="22">
        <v>2025</v>
      </c>
      <c r="E30" s="22" t="s">
        <v>25</v>
      </c>
      <c r="F30" s="22">
        <v>2024</v>
      </c>
      <c r="G30" s="22" t="s">
        <v>25</v>
      </c>
      <c r="H30" s="247" t="s">
        <v>0</v>
      </c>
      <c r="I30" s="22" t="s">
        <v>15</v>
      </c>
      <c r="J30"/>
      <c r="K30" s="22">
        <v>2025</v>
      </c>
      <c r="L30" s="22" t="s">
        <v>25</v>
      </c>
      <c r="M30" s="22">
        <v>2024</v>
      </c>
      <c r="N30" s="22" t="s">
        <v>25</v>
      </c>
      <c r="O30" s="22" t="s">
        <v>0</v>
      </c>
      <c r="P30" s="22" t="s">
        <v>15</v>
      </c>
    </row>
    <row r="31" spans="3:16" ht="14.5" customHeight="1" x14ac:dyDescent="0.45">
      <c r="C31" s="155" t="s">
        <v>185</v>
      </c>
      <c r="D31" s="248">
        <v>24546</v>
      </c>
      <c r="E31" s="249">
        <v>11.2</v>
      </c>
      <c r="F31" s="248">
        <v>22633</v>
      </c>
      <c r="G31" s="250">
        <v>10.9</v>
      </c>
      <c r="H31" s="250">
        <v>8.5</v>
      </c>
      <c r="I31" s="250">
        <v>9.6</v>
      </c>
      <c r="J31" s="222"/>
      <c r="K31" s="248">
        <v>73971</v>
      </c>
      <c r="L31" s="250">
        <v>8.8000000000000007</v>
      </c>
      <c r="M31" s="248">
        <v>70667</v>
      </c>
      <c r="N31" s="250">
        <v>9</v>
      </c>
      <c r="O31" s="250">
        <v>4.7</v>
      </c>
      <c r="P31" s="250">
        <v>2.1</v>
      </c>
    </row>
    <row r="32" spans="3:16" ht="14.5" customHeight="1" x14ac:dyDescent="0.45">
      <c r="C32" s="10" t="s">
        <v>42</v>
      </c>
      <c r="D32" s="220">
        <v>10381</v>
      </c>
      <c r="E32" s="251">
        <v>4.7</v>
      </c>
      <c r="F32" s="220">
        <v>9421</v>
      </c>
      <c r="G32" s="221">
        <v>4.5</v>
      </c>
      <c r="H32" s="221">
        <v>10.199999999999999</v>
      </c>
      <c r="I32" s="220"/>
      <c r="J32" s="222"/>
      <c r="K32" s="220">
        <v>40278</v>
      </c>
      <c r="L32" s="221">
        <v>4.8</v>
      </c>
      <c r="M32" s="220">
        <v>35199</v>
      </c>
      <c r="N32" s="221">
        <v>4.5</v>
      </c>
      <c r="O32" s="221">
        <v>14.4</v>
      </c>
      <c r="P32" s="221"/>
    </row>
    <row r="33" spans="3:19" ht="14.5" customHeight="1" x14ac:dyDescent="0.45">
      <c r="C33" s="15" t="s">
        <v>43</v>
      </c>
      <c r="D33" s="223">
        <v>4804</v>
      </c>
      <c r="E33" s="252">
        <v>2.2000000000000002</v>
      </c>
      <c r="F33" s="223">
        <v>2513</v>
      </c>
      <c r="G33" s="224">
        <v>1.2</v>
      </c>
      <c r="H33" s="224">
        <v>91.2</v>
      </c>
      <c r="I33" s="223"/>
      <c r="J33" s="222"/>
      <c r="K33" s="223">
        <v>11039</v>
      </c>
      <c r="L33" s="224">
        <v>1.3</v>
      </c>
      <c r="M33" s="223">
        <v>9733</v>
      </c>
      <c r="N33" s="224">
        <v>1.2</v>
      </c>
      <c r="O33" s="224">
        <v>13.4</v>
      </c>
      <c r="P33" s="224"/>
    </row>
    <row r="34" spans="3:19" ht="14.5" customHeight="1" x14ac:dyDescent="0.45">
      <c r="C34" s="20" t="s">
        <v>44</v>
      </c>
      <c r="D34" s="259">
        <v>39731</v>
      </c>
      <c r="E34" s="253">
        <v>18.100000000000001</v>
      </c>
      <c r="F34" s="259">
        <v>34567</v>
      </c>
      <c r="G34" s="254">
        <v>16.600000000000001</v>
      </c>
      <c r="H34" s="254">
        <v>14.9</v>
      </c>
      <c r="I34" s="254">
        <v>15.5</v>
      </c>
      <c r="J34" s="222"/>
      <c r="K34" s="259">
        <v>125288</v>
      </c>
      <c r="L34" s="254">
        <v>14.9</v>
      </c>
      <c r="M34" s="259">
        <v>115599</v>
      </c>
      <c r="N34" s="254">
        <v>14.8</v>
      </c>
      <c r="O34" s="254">
        <v>8.4</v>
      </c>
      <c r="P34" s="254">
        <v>5.8</v>
      </c>
    </row>
    <row r="35" spans="3:19" ht="14.5" customHeight="1" thickBot="1" x14ac:dyDescent="0.5">
      <c r="C35" s="11" t="s">
        <v>45</v>
      </c>
      <c r="D35" s="255">
        <v>14200</v>
      </c>
      <c r="E35" s="256" t="s">
        <v>17</v>
      </c>
      <c r="F35" s="257">
        <v>20694</v>
      </c>
      <c r="G35" s="258"/>
      <c r="H35" s="258">
        <v>-31.4</v>
      </c>
      <c r="I35" s="257"/>
      <c r="J35" s="85"/>
      <c r="K35" s="255">
        <v>45315</v>
      </c>
      <c r="L35" s="258"/>
      <c r="M35" s="257">
        <v>51074</v>
      </c>
      <c r="N35" s="258"/>
      <c r="O35" s="258">
        <v>-11.3</v>
      </c>
      <c r="P35" s="258"/>
    </row>
    <row r="36" spans="3:19" ht="16.5" customHeight="1" x14ac:dyDescent="0.45">
      <c r="C36" s="214"/>
    </row>
    <row r="37" spans="3:19" ht="14.5" customHeight="1" x14ac:dyDescent="0.45">
      <c r="C37" s="278" t="s">
        <v>81</v>
      </c>
      <c r="D37" s="278"/>
      <c r="E37" s="278"/>
      <c r="F37" s="278"/>
      <c r="G37" s="278"/>
      <c r="H37" s="278"/>
      <c r="I37" s="278"/>
      <c r="J37" s="278"/>
      <c r="K37" s="24"/>
      <c r="L37" s="24"/>
      <c r="M37" s="24"/>
      <c r="N37" s="24"/>
      <c r="O37" s="24"/>
      <c r="P37" s="24"/>
      <c r="Q37" s="24"/>
      <c r="R37" s="24"/>
      <c r="S37" s="6"/>
    </row>
    <row r="38" spans="3:19" ht="14.5" customHeight="1" x14ac:dyDescent="0.45">
      <c r="C38" s="278" t="s">
        <v>186</v>
      </c>
      <c r="D38" s="278"/>
      <c r="E38" s="278"/>
      <c r="F38" s="278"/>
      <c r="G38" s="278"/>
      <c r="H38" s="278"/>
      <c r="I38" s="278"/>
      <c r="J38" s="278"/>
      <c r="K38" s="24"/>
      <c r="L38" s="24"/>
      <c r="M38" s="24"/>
      <c r="N38" s="24"/>
      <c r="O38" s="24"/>
      <c r="P38" s="24"/>
      <c r="Q38" s="24"/>
      <c r="R38" s="24"/>
      <c r="S38" s="7"/>
    </row>
    <row r="39" spans="3:19" ht="14.5" customHeight="1" x14ac:dyDescent="0.45">
      <c r="C39" s="278" t="s">
        <v>187</v>
      </c>
      <c r="D39" s="278"/>
      <c r="E39" s="278"/>
      <c r="F39" s="278"/>
      <c r="G39" s="278"/>
      <c r="H39" s="278"/>
      <c r="I39" s="278"/>
      <c r="J39" s="278"/>
      <c r="K39" s="24"/>
      <c r="L39" s="24"/>
      <c r="M39" s="24"/>
      <c r="N39" s="24"/>
      <c r="O39" s="24"/>
      <c r="P39" s="24"/>
      <c r="Q39" s="24"/>
      <c r="R39" s="24"/>
      <c r="S39" s="8"/>
    </row>
    <row r="40" spans="3:19" x14ac:dyDescent="0.45">
      <c r="C40" s="278" t="s">
        <v>188</v>
      </c>
      <c r="D40" s="278"/>
      <c r="E40" s="278"/>
      <c r="F40" s="278"/>
      <c r="G40" s="278"/>
      <c r="H40" s="278"/>
      <c r="I40" s="278"/>
      <c r="J40" s="278"/>
    </row>
  </sheetData>
  <mergeCells count="7">
    <mergeCell ref="K5:P5"/>
    <mergeCell ref="C40:J40"/>
    <mergeCell ref="B2:B3"/>
    <mergeCell ref="C37:J37"/>
    <mergeCell ref="C38:J38"/>
    <mergeCell ref="C39:J39"/>
    <mergeCell ref="D5:I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35791-3942-4999-BF85-B52C08AD7219}">
  <dimension ref="B2:O15"/>
  <sheetViews>
    <sheetView showGridLines="0" zoomScale="70" zoomScaleNormal="70" workbookViewId="0">
      <selection activeCell="B2" sqref="B2"/>
    </sheetView>
  </sheetViews>
  <sheetFormatPr defaultRowHeight="16.5" x14ac:dyDescent="0.45"/>
  <cols>
    <col min="1" max="1" width="3" style="1" customWidth="1"/>
    <col min="2" max="2" width="2.26953125" style="1" customWidth="1"/>
    <col min="3" max="3" width="11.453125" style="1" customWidth="1"/>
    <col min="4" max="5" width="18" style="1" customWidth="1"/>
    <col min="6" max="6" width="3" style="1" customWidth="1"/>
    <col min="7" max="8" width="12" style="1" customWidth="1"/>
    <col min="9" max="9" width="3" style="1" customWidth="1"/>
    <col min="10" max="11" width="12" style="1" customWidth="1"/>
    <col min="12" max="16" width="7.7265625" style="1" customWidth="1"/>
    <col min="17" max="16384" width="8.7265625" style="1"/>
  </cols>
  <sheetData>
    <row r="2" spans="2:15" ht="39.5" customHeight="1" x14ac:dyDescent="0.45">
      <c r="B2" s="2"/>
      <c r="C2" s="3" t="s">
        <v>26</v>
      </c>
    </row>
    <row r="4" spans="2:15" ht="20" customHeight="1" x14ac:dyDescent="0.45">
      <c r="C4" s="70"/>
      <c r="D4" s="302" t="s">
        <v>27</v>
      </c>
      <c r="E4" s="302"/>
      <c r="F4" s="71"/>
      <c r="G4" s="302" t="s">
        <v>28</v>
      </c>
      <c r="H4" s="302"/>
      <c r="I4" s="302"/>
      <c r="J4" s="302"/>
      <c r="K4" s="302"/>
    </row>
    <row r="5" spans="2:15" x14ac:dyDescent="0.45">
      <c r="C5" s="70"/>
      <c r="D5" s="80" t="s">
        <v>204</v>
      </c>
      <c r="E5" s="80" t="s">
        <v>205</v>
      </c>
      <c r="F5" s="72"/>
      <c r="G5" s="303" t="s">
        <v>206</v>
      </c>
      <c r="H5" s="303"/>
      <c r="I5" s="73"/>
      <c r="J5" s="303" t="s">
        <v>207</v>
      </c>
      <c r="K5" s="303"/>
    </row>
    <row r="6" spans="2:15" ht="17" thickBot="1" x14ac:dyDescent="0.5">
      <c r="C6" s="74"/>
      <c r="D6" s="75"/>
      <c r="E6" s="75"/>
      <c r="F6" s="75"/>
      <c r="G6" s="76" t="s">
        <v>29</v>
      </c>
      <c r="H6" s="76" t="s">
        <v>30</v>
      </c>
      <c r="I6" s="76"/>
      <c r="J6" s="76" t="s">
        <v>29</v>
      </c>
      <c r="K6" s="76" t="s">
        <v>30</v>
      </c>
    </row>
    <row r="7" spans="2:15" ht="14.5" customHeight="1" x14ac:dyDescent="0.45">
      <c r="C7" s="10" t="s">
        <v>31</v>
      </c>
      <c r="D7" s="77">
        <v>2.8999999999999998E-3</v>
      </c>
      <c r="E7" s="77">
        <v>2.3900000000000001E-2</v>
      </c>
      <c r="F7" s="14"/>
      <c r="G7" s="101">
        <v>17.97</v>
      </c>
      <c r="H7" s="101">
        <v>1</v>
      </c>
      <c r="I7" s="14"/>
      <c r="J7" s="99">
        <v>20.27</v>
      </c>
      <c r="K7" s="101">
        <v>1</v>
      </c>
    </row>
    <row r="8" spans="2:15" ht="14.5" customHeight="1" x14ac:dyDescent="0.45">
      <c r="C8" s="10" t="s">
        <v>4</v>
      </c>
      <c r="D8" s="77">
        <v>4.4999999999999997E-3</v>
      </c>
      <c r="E8" s="77">
        <v>4.4299999999999999E-2</v>
      </c>
      <c r="F8" s="14"/>
      <c r="G8" s="99">
        <v>3757.08</v>
      </c>
      <c r="H8" s="101">
        <v>4.7999999999999996E-3</v>
      </c>
      <c r="I8" s="14"/>
      <c r="J8" s="99">
        <v>4409.1499999999996</v>
      </c>
      <c r="K8" s="101">
        <v>4.5999999999999999E-3</v>
      </c>
    </row>
    <row r="9" spans="2:15" ht="14.5" customHeight="1" x14ac:dyDescent="0.45">
      <c r="C9" s="10" t="s">
        <v>32</v>
      </c>
      <c r="D9" s="77">
        <v>1.2999999999999999E-3</v>
      </c>
      <c r="E9" s="77">
        <v>3.2800000000000003E-2</v>
      </c>
      <c r="F9" s="14"/>
      <c r="G9" s="99">
        <v>5.5</v>
      </c>
      <c r="H9" s="101">
        <v>3.2652000000000001</v>
      </c>
      <c r="I9" s="14"/>
      <c r="J9" s="99">
        <v>6.19</v>
      </c>
      <c r="K9" s="101">
        <v>3.2730999999999999</v>
      </c>
    </row>
    <row r="10" spans="2:15" ht="14.5" customHeight="1" x14ac:dyDescent="0.45">
      <c r="C10" s="10" t="s">
        <v>5</v>
      </c>
      <c r="D10" s="77">
        <v>3.6999999999999998E-2</v>
      </c>
      <c r="E10" s="77">
        <v>0.21759999999999999</v>
      </c>
      <c r="F10" s="14"/>
      <c r="G10" s="99">
        <v>1455</v>
      </c>
      <c r="H10" s="101">
        <v>1.23E-2</v>
      </c>
      <c r="I10" s="14"/>
      <c r="J10" s="99">
        <v>1032</v>
      </c>
      <c r="K10" s="101">
        <v>1.9599999999999999E-2</v>
      </c>
    </row>
    <row r="11" spans="2:15" ht="14.5" customHeight="1" x14ac:dyDescent="0.45">
      <c r="C11" s="10" t="s">
        <v>6</v>
      </c>
      <c r="D11" s="77">
        <v>0</v>
      </c>
      <c r="E11" s="77">
        <v>3.1300000000000001E-2</v>
      </c>
      <c r="F11" s="14"/>
      <c r="G11" s="99">
        <v>907.13</v>
      </c>
      <c r="H11" s="101">
        <v>1.9800000000000002E-2</v>
      </c>
      <c r="I11" s="14"/>
      <c r="J11" s="99">
        <v>996.46</v>
      </c>
      <c r="K11" s="101">
        <v>2.0299999999999999E-2</v>
      </c>
    </row>
    <row r="12" spans="2:15" ht="14.5" customHeight="1" x14ac:dyDescent="0.45">
      <c r="C12" s="10" t="s">
        <v>192</v>
      </c>
      <c r="D12" s="77">
        <v>6.3E-3</v>
      </c>
      <c r="E12" s="77">
        <v>-1.8E-3</v>
      </c>
      <c r="F12" s="14"/>
      <c r="G12" s="99">
        <v>0.79</v>
      </c>
      <c r="H12" s="101">
        <v>22.648099999999999</v>
      </c>
      <c r="I12" s="14"/>
      <c r="J12" s="99">
        <v>0.9</v>
      </c>
      <c r="K12" s="101">
        <v>22.425599999999999</v>
      </c>
    </row>
    <row r="13" spans="2:15" ht="14.5" customHeight="1" thickBot="1" x14ac:dyDescent="0.5">
      <c r="C13" s="11" t="s">
        <v>33</v>
      </c>
      <c r="D13" s="78">
        <v>1.15E-2</v>
      </c>
      <c r="E13" s="78">
        <v>3.2899999999999999E-2</v>
      </c>
      <c r="F13" s="79"/>
      <c r="G13" s="100">
        <v>0.85</v>
      </c>
      <c r="H13" s="102">
        <v>21.1233</v>
      </c>
      <c r="I13" s="79"/>
      <c r="J13" s="100">
        <v>0.95</v>
      </c>
      <c r="K13" s="102">
        <v>21.290700000000001</v>
      </c>
    </row>
    <row r="15" spans="2:15" ht="14.5" customHeight="1" x14ac:dyDescent="0.45">
      <c r="C15" s="293" t="s">
        <v>34</v>
      </c>
      <c r="D15" s="293"/>
      <c r="E15" s="293"/>
      <c r="F15" s="293"/>
      <c r="G15" s="293"/>
      <c r="H15" s="293"/>
      <c r="I15" s="293"/>
      <c r="J15" s="293"/>
      <c r="K15" s="293"/>
      <c r="L15" s="293"/>
      <c r="M15" s="293"/>
      <c r="N15" s="293"/>
      <c r="O15" s="293"/>
    </row>
  </sheetData>
  <mergeCells count="5">
    <mergeCell ref="D4:E4"/>
    <mergeCell ref="G4:K4"/>
    <mergeCell ref="G5:H5"/>
    <mergeCell ref="J5:K5"/>
    <mergeCell ref="C15:O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BE859-0739-4754-930B-E69AF64678E3}">
  <dimension ref="B2:I57"/>
  <sheetViews>
    <sheetView showGridLines="0" topLeftCell="A37" zoomScale="80" zoomScaleNormal="80" workbookViewId="0">
      <selection activeCell="D50" sqref="D50:I54"/>
    </sheetView>
  </sheetViews>
  <sheetFormatPr defaultRowHeight="16.5" x14ac:dyDescent="0.45"/>
  <cols>
    <col min="1" max="1" width="3" style="1" customWidth="1"/>
    <col min="2" max="2" width="2.26953125" style="1" customWidth="1"/>
    <col min="3" max="3" width="39.08984375" style="1" bestFit="1" customWidth="1"/>
    <col min="4" max="9" width="9.1796875" style="1" customWidth="1"/>
    <col min="10" max="10" width="7.7265625" style="1" customWidth="1"/>
    <col min="11" max="16384" width="8.7265625" style="1"/>
  </cols>
  <sheetData>
    <row r="2" spans="2:6" ht="21.5" customHeight="1" x14ac:dyDescent="0.45">
      <c r="B2" s="279"/>
      <c r="C2" s="4" t="s">
        <v>117</v>
      </c>
    </row>
    <row r="3" spans="2:6" ht="18" customHeight="1" x14ac:dyDescent="0.45">
      <c r="B3" s="279"/>
      <c r="C3" s="5" t="s">
        <v>51</v>
      </c>
    </row>
    <row r="5" spans="2:6" ht="24.5" customHeight="1" thickBot="1" x14ac:dyDescent="0.5">
      <c r="C5" s="12" t="s">
        <v>118</v>
      </c>
      <c r="D5" s="97">
        <v>46016</v>
      </c>
      <c r="E5" s="97">
        <v>45650</v>
      </c>
      <c r="F5" s="22" t="s">
        <v>7</v>
      </c>
    </row>
    <row r="6" spans="2:6" ht="14.5" customHeight="1" x14ac:dyDescent="0.45">
      <c r="C6" s="10" t="s">
        <v>105</v>
      </c>
      <c r="D6" s="211">
        <v>107980</v>
      </c>
      <c r="E6" s="211">
        <v>139834</v>
      </c>
      <c r="F6" s="141">
        <v>-22.8</v>
      </c>
    </row>
    <row r="7" spans="2:6" ht="14.5" customHeight="1" x14ac:dyDescent="0.45">
      <c r="C7" s="10" t="s">
        <v>119</v>
      </c>
      <c r="D7" s="213">
        <v>20042</v>
      </c>
      <c r="E7" s="213">
        <v>43212</v>
      </c>
      <c r="F7" s="141">
        <v>-53.6</v>
      </c>
    </row>
    <row r="8" spans="2:6" ht="14.5" customHeight="1" x14ac:dyDescent="0.45">
      <c r="C8" s="10" t="s">
        <v>120</v>
      </c>
      <c r="D8" s="213">
        <v>48319</v>
      </c>
      <c r="E8" s="213">
        <v>43192</v>
      </c>
      <c r="F8" s="141">
        <v>11.9</v>
      </c>
    </row>
    <row r="9" spans="2:6" ht="14.5" customHeight="1" x14ac:dyDescent="0.45">
      <c r="C9" s="10" t="s">
        <v>121</v>
      </c>
      <c r="D9" s="213">
        <v>69452</v>
      </c>
      <c r="E9" s="213">
        <v>67464</v>
      </c>
      <c r="F9" s="141">
        <v>2.9</v>
      </c>
    </row>
    <row r="10" spans="2:6" ht="14.5" customHeight="1" x14ac:dyDescent="0.45">
      <c r="C10" s="10" t="s">
        <v>122</v>
      </c>
      <c r="D10" s="213">
        <v>37323</v>
      </c>
      <c r="E10" s="213">
        <v>34214</v>
      </c>
      <c r="F10" s="141">
        <v>9.1</v>
      </c>
    </row>
    <row r="11" spans="2:6" ht="14.5" customHeight="1" x14ac:dyDescent="0.45">
      <c r="C11" s="10" t="s">
        <v>123</v>
      </c>
      <c r="D11" s="213" t="s">
        <v>18</v>
      </c>
      <c r="E11" s="213">
        <v>14395</v>
      </c>
      <c r="F11" s="141">
        <v>-100</v>
      </c>
    </row>
    <row r="12" spans="2:6" ht="14.5" customHeight="1" x14ac:dyDescent="0.45">
      <c r="C12" s="10" t="s">
        <v>124</v>
      </c>
      <c r="D12" s="213">
        <v>283116</v>
      </c>
      <c r="E12" s="213">
        <v>342311</v>
      </c>
      <c r="F12" s="141">
        <v>-17.3</v>
      </c>
    </row>
    <row r="13" spans="2:6" ht="14.5" customHeight="1" x14ac:dyDescent="0.45">
      <c r="C13" s="10" t="s">
        <v>125</v>
      </c>
      <c r="D13" s="213">
        <v>25726</v>
      </c>
      <c r="E13" s="213">
        <v>28697</v>
      </c>
      <c r="F13" s="141">
        <v>-10.4</v>
      </c>
    </row>
    <row r="14" spans="2:6" ht="14.5" customHeight="1" x14ac:dyDescent="0.45">
      <c r="C14" s="10" t="s">
        <v>126</v>
      </c>
      <c r="D14" s="213">
        <v>189672</v>
      </c>
      <c r="E14" s="213">
        <v>177511</v>
      </c>
      <c r="F14" s="141">
        <v>6.9</v>
      </c>
    </row>
    <row r="15" spans="2:6" ht="14.5" customHeight="1" x14ac:dyDescent="0.45">
      <c r="C15" s="10" t="s">
        <v>127</v>
      </c>
      <c r="D15" s="213">
        <v>99543</v>
      </c>
      <c r="E15" s="213">
        <v>97960</v>
      </c>
      <c r="F15" s="141">
        <v>1.6</v>
      </c>
    </row>
    <row r="16" spans="2:6" ht="14.5" customHeight="1" x14ac:dyDescent="0.45">
      <c r="C16" s="10" t="s">
        <v>128</v>
      </c>
      <c r="D16" s="213">
        <v>145506</v>
      </c>
      <c r="E16" s="213">
        <v>146336</v>
      </c>
      <c r="F16" s="141">
        <v>-0.6</v>
      </c>
    </row>
    <row r="17" spans="3:6" ht="14.5" customHeight="1" thickBot="1" x14ac:dyDescent="0.5">
      <c r="C17" s="154" t="s">
        <v>129</v>
      </c>
      <c r="D17" s="212">
        <v>52314</v>
      </c>
      <c r="E17" s="212">
        <v>58721</v>
      </c>
      <c r="F17" s="260">
        <v>-10.9</v>
      </c>
    </row>
    <row r="18" spans="3:6" ht="14.5" customHeight="1" thickBot="1" x14ac:dyDescent="0.5">
      <c r="C18" s="10"/>
      <c r="D18" s="196"/>
      <c r="E18" s="196"/>
      <c r="F18" s="196"/>
    </row>
    <row r="19" spans="3:6" ht="14.5" customHeight="1" thickBot="1" x14ac:dyDescent="0.5">
      <c r="C19" s="273" t="s">
        <v>130</v>
      </c>
      <c r="D19" s="215">
        <v>795877</v>
      </c>
      <c r="E19" s="215">
        <v>851536</v>
      </c>
      <c r="F19" s="261">
        <v>-6.5</v>
      </c>
    </row>
    <row r="20" spans="3:6" x14ac:dyDescent="0.45">
      <c r="D20" s="85"/>
      <c r="E20" s="85"/>
      <c r="F20" s="137"/>
    </row>
    <row r="21" spans="3:6" ht="24.5" customHeight="1" thickBot="1" x14ac:dyDescent="0.5">
      <c r="C21" s="12" t="s">
        <v>131</v>
      </c>
      <c r="D21" s="97">
        <v>46016</v>
      </c>
      <c r="E21" s="97">
        <v>45650</v>
      </c>
      <c r="F21" s="22" t="s">
        <v>7</v>
      </c>
    </row>
    <row r="22" spans="3:6" ht="14.5" customHeight="1" x14ac:dyDescent="0.45">
      <c r="C22" s="9" t="s">
        <v>132</v>
      </c>
      <c r="D22" s="138">
        <v>5862</v>
      </c>
      <c r="E22" s="138">
        <v>3775</v>
      </c>
      <c r="F22" s="139">
        <v>55.3</v>
      </c>
    </row>
    <row r="23" spans="3:6" ht="14.5" customHeight="1" x14ac:dyDescent="0.45">
      <c r="C23" s="10" t="s">
        <v>133</v>
      </c>
      <c r="D23" s="140">
        <v>14812</v>
      </c>
      <c r="E23" s="140">
        <v>2947</v>
      </c>
      <c r="F23" s="141" t="s">
        <v>8</v>
      </c>
    </row>
    <row r="24" spans="3:6" ht="14.5" customHeight="1" x14ac:dyDescent="0.45">
      <c r="C24" s="10" t="s">
        <v>134</v>
      </c>
      <c r="D24" s="140">
        <v>1790</v>
      </c>
      <c r="E24" s="140">
        <v>1802</v>
      </c>
      <c r="F24" s="141">
        <v>-0.7</v>
      </c>
    </row>
    <row r="25" spans="3:6" ht="14.5" customHeight="1" x14ac:dyDescent="0.45">
      <c r="C25" s="10" t="s">
        <v>135</v>
      </c>
      <c r="D25" s="140">
        <v>15188</v>
      </c>
      <c r="E25" s="140">
        <v>13796</v>
      </c>
      <c r="F25" s="141">
        <v>10.1</v>
      </c>
    </row>
    <row r="26" spans="3:6" ht="14.5" customHeight="1" x14ac:dyDescent="0.45">
      <c r="C26" s="10" t="s">
        <v>136</v>
      </c>
      <c r="D26" s="140">
        <v>172362</v>
      </c>
      <c r="E26" s="140">
        <v>173658</v>
      </c>
      <c r="F26" s="141">
        <v>-0.7</v>
      </c>
    </row>
    <row r="27" spans="3:6" ht="14.5" customHeight="1" x14ac:dyDescent="0.45">
      <c r="C27" s="10" t="s">
        <v>137</v>
      </c>
      <c r="D27" s="140" t="s">
        <v>18</v>
      </c>
      <c r="E27" s="140">
        <v>6952</v>
      </c>
      <c r="F27" s="141">
        <v>-100</v>
      </c>
    </row>
    <row r="28" spans="3:6" ht="14.5" customHeight="1" x14ac:dyDescent="0.45">
      <c r="C28" s="10" t="s">
        <v>138</v>
      </c>
      <c r="D28" s="140">
        <v>210014</v>
      </c>
      <c r="E28" s="140">
        <v>202930</v>
      </c>
      <c r="F28" s="141">
        <v>3.5</v>
      </c>
    </row>
    <row r="29" spans="3:6" ht="14.5" customHeight="1" x14ac:dyDescent="0.45">
      <c r="C29" s="10" t="s">
        <v>139</v>
      </c>
      <c r="D29" s="140">
        <v>126992</v>
      </c>
      <c r="E29" s="140">
        <v>141482</v>
      </c>
      <c r="F29" s="141">
        <v>-10.199999999999999</v>
      </c>
    </row>
    <row r="30" spans="3:6" ht="14.5" customHeight="1" x14ac:dyDescent="0.45">
      <c r="C30" s="10" t="s">
        <v>140</v>
      </c>
      <c r="D30" s="140">
        <v>94703</v>
      </c>
      <c r="E30" s="140">
        <v>94299</v>
      </c>
      <c r="F30" s="141">
        <v>0.4</v>
      </c>
    </row>
    <row r="31" spans="3:6" ht="14.5" customHeight="1" x14ac:dyDescent="0.45">
      <c r="C31" s="10" t="s">
        <v>141</v>
      </c>
      <c r="D31" s="140">
        <v>10719</v>
      </c>
      <c r="E31" s="140">
        <v>8968</v>
      </c>
      <c r="F31" s="141">
        <v>19.5</v>
      </c>
    </row>
    <row r="32" spans="3:6" ht="14.5" customHeight="1" x14ac:dyDescent="0.45">
      <c r="C32" s="15" t="s">
        <v>142</v>
      </c>
      <c r="D32" s="142">
        <v>24097</v>
      </c>
      <c r="E32" s="142">
        <v>22726</v>
      </c>
      <c r="F32" s="143">
        <v>6</v>
      </c>
    </row>
    <row r="33" spans="3:6" ht="14.5" customHeight="1" x14ac:dyDescent="0.45">
      <c r="C33" s="10" t="s">
        <v>143</v>
      </c>
      <c r="D33" s="140">
        <v>466525</v>
      </c>
      <c r="E33" s="140">
        <v>470405</v>
      </c>
      <c r="F33" s="141">
        <v>-0.8</v>
      </c>
    </row>
    <row r="34" spans="3:6" ht="14.5" customHeight="1" x14ac:dyDescent="0.45">
      <c r="C34" s="15" t="s">
        <v>144</v>
      </c>
      <c r="D34" s="142">
        <v>329352</v>
      </c>
      <c r="E34" s="142">
        <v>381131</v>
      </c>
      <c r="F34" s="143">
        <v>-13.6</v>
      </c>
    </row>
    <row r="35" spans="3:6" ht="14.5" customHeight="1" thickBot="1" x14ac:dyDescent="0.5">
      <c r="C35" s="21" t="s">
        <v>145</v>
      </c>
      <c r="D35" s="144">
        <v>795877</v>
      </c>
      <c r="E35" s="144">
        <v>851536</v>
      </c>
      <c r="F35" s="145">
        <v>-6.5</v>
      </c>
    </row>
    <row r="37" spans="3:6" ht="24.5" customHeight="1" x14ac:dyDescent="0.45">
      <c r="C37" s="30"/>
      <c r="D37" s="280" t="s">
        <v>198</v>
      </c>
      <c r="E37" s="280"/>
    </row>
    <row r="38" spans="3:6" ht="24.5" customHeight="1" thickBot="1" x14ac:dyDescent="0.5">
      <c r="C38" s="12" t="s">
        <v>146</v>
      </c>
      <c r="D38" s="22" t="s">
        <v>156</v>
      </c>
      <c r="E38" s="22" t="s">
        <v>157</v>
      </c>
    </row>
    <row r="39" spans="3:6" ht="14.5" customHeight="1" x14ac:dyDescent="0.45">
      <c r="C39" s="10" t="s">
        <v>147</v>
      </c>
      <c r="D39" s="14"/>
      <c r="E39" s="14"/>
    </row>
    <row r="40" spans="3:6" ht="14.5" customHeight="1" x14ac:dyDescent="0.45">
      <c r="C40" s="10" t="s">
        <v>148</v>
      </c>
      <c r="D40" s="31">
        <v>0.53400000000000003</v>
      </c>
      <c r="E40" s="31">
        <v>8.6999999999999994E-2</v>
      </c>
    </row>
    <row r="41" spans="3:6" ht="14.5" customHeight="1" x14ac:dyDescent="0.45">
      <c r="C41" s="10" t="s">
        <v>149</v>
      </c>
      <c r="D41" s="31">
        <v>0.27</v>
      </c>
      <c r="E41" s="31">
        <v>3.5000000000000003E-2</v>
      </c>
    </row>
    <row r="42" spans="3:6" ht="14.5" customHeight="1" x14ac:dyDescent="0.45">
      <c r="C42" s="10" t="s">
        <v>1</v>
      </c>
      <c r="D42" s="31">
        <v>7.1999999999999995E-2</v>
      </c>
      <c r="E42" s="31">
        <v>2.5999999999999999E-2</v>
      </c>
    </row>
    <row r="43" spans="3:6" ht="14.5" customHeight="1" x14ac:dyDescent="0.45">
      <c r="C43" s="10" t="s">
        <v>150</v>
      </c>
      <c r="D43" s="31">
        <v>0</v>
      </c>
      <c r="E43" s="31">
        <v>0</v>
      </c>
    </row>
    <row r="44" spans="3:6" ht="14.5" customHeight="1" x14ac:dyDescent="0.45">
      <c r="C44" s="10" t="s">
        <v>151</v>
      </c>
      <c r="D44" s="31">
        <v>1.6E-2</v>
      </c>
      <c r="E44" s="31">
        <v>8.5999999999999993E-2</v>
      </c>
    </row>
    <row r="45" spans="3:6" ht="14.5" customHeight="1" x14ac:dyDescent="0.45">
      <c r="C45" s="10" t="s">
        <v>152</v>
      </c>
      <c r="D45" s="31">
        <v>4.0000000000000001E-3</v>
      </c>
      <c r="E45" s="31">
        <v>0.36199999999999999</v>
      </c>
    </row>
    <row r="46" spans="3:6" ht="14.5" customHeight="1" x14ac:dyDescent="0.45">
      <c r="C46" s="10" t="s">
        <v>153</v>
      </c>
      <c r="D46" s="31">
        <v>9.2999999999999999E-2</v>
      </c>
      <c r="E46" s="31">
        <v>0.109</v>
      </c>
    </row>
    <row r="47" spans="3:6" ht="14.5" customHeight="1" x14ac:dyDescent="0.45">
      <c r="C47" s="10" t="s">
        <v>154</v>
      </c>
      <c r="D47" s="31">
        <v>1.0999999999999999E-2</v>
      </c>
      <c r="E47" s="31">
        <v>0.06</v>
      </c>
    </row>
    <row r="48" spans="3:6" ht="14.5" customHeight="1" thickBot="1" x14ac:dyDescent="0.5">
      <c r="C48" s="21" t="s">
        <v>155</v>
      </c>
      <c r="D48" s="103">
        <v>1</v>
      </c>
      <c r="E48" s="103">
        <v>7.1999999999999995E-2</v>
      </c>
    </row>
    <row r="49" spans="3:9" ht="16.5" customHeight="1" x14ac:dyDescent="0.45">
      <c r="C49" s="19"/>
      <c r="D49" s="81"/>
      <c r="E49" s="14"/>
    </row>
    <row r="50" spans="3:9" ht="14.5" customHeight="1" x14ac:dyDescent="0.45">
      <c r="C50" s="10" t="s">
        <v>158</v>
      </c>
      <c r="D50" s="31">
        <v>0.83499999999999996</v>
      </c>
      <c r="E50" s="14"/>
    </row>
    <row r="51" spans="3:9" ht="14.5" customHeight="1" thickBot="1" x14ac:dyDescent="0.5">
      <c r="C51" s="11" t="s">
        <v>159</v>
      </c>
      <c r="D51" s="32">
        <v>0.16500000000000001</v>
      </c>
      <c r="E51" s="14"/>
    </row>
    <row r="53" spans="3:9" ht="24.5" customHeight="1" thickBot="1" x14ac:dyDescent="0.5">
      <c r="C53" s="12" t="s">
        <v>160</v>
      </c>
      <c r="D53" s="22">
        <v>2026</v>
      </c>
      <c r="E53" s="22">
        <v>2027</v>
      </c>
      <c r="F53" s="22">
        <v>2028</v>
      </c>
      <c r="G53" s="22">
        <v>2029</v>
      </c>
      <c r="H53" s="22">
        <v>2030</v>
      </c>
      <c r="I53" s="22" t="s">
        <v>199</v>
      </c>
    </row>
    <row r="54" spans="3:9" x14ac:dyDescent="0.45">
      <c r="C54" s="33" t="s">
        <v>161</v>
      </c>
      <c r="D54" s="31">
        <v>0.13900000000000001</v>
      </c>
      <c r="E54" s="31">
        <v>7.9000000000000001E-2</v>
      </c>
      <c r="F54" s="31">
        <v>0.109</v>
      </c>
      <c r="G54" s="31">
        <v>3.7999999999999999E-2</v>
      </c>
      <c r="H54" s="31">
        <v>0.122</v>
      </c>
      <c r="I54" s="31">
        <v>0.51300000000000001</v>
      </c>
    </row>
    <row r="56" spans="3:9" ht="14.5" customHeight="1" x14ac:dyDescent="0.45">
      <c r="C56" s="278" t="s">
        <v>162</v>
      </c>
      <c r="D56" s="278"/>
      <c r="E56" s="278"/>
      <c r="F56" s="278"/>
      <c r="G56" s="278"/>
      <c r="H56" s="278"/>
      <c r="I56" s="278"/>
    </row>
    <row r="57" spans="3:9" ht="14" customHeight="1" x14ac:dyDescent="0.45">
      <c r="C57" s="278" t="s">
        <v>163</v>
      </c>
      <c r="D57" s="278"/>
      <c r="E57" s="278"/>
      <c r="F57" s="278"/>
      <c r="G57" s="278"/>
      <c r="H57" s="278"/>
      <c r="I57" s="278"/>
    </row>
  </sheetData>
  <mergeCells count="4">
    <mergeCell ref="D37:E37"/>
    <mergeCell ref="C56:I56"/>
    <mergeCell ref="C57:I57"/>
    <mergeCell ref="B2:B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34E3B-ABA7-4245-99B1-DCC637B0A7F4}">
  <dimension ref="B2:V43"/>
  <sheetViews>
    <sheetView showGridLines="0" zoomScale="40" zoomScaleNormal="40" zoomScaleSheetLayoutView="55" workbookViewId="0">
      <selection activeCell="B2" sqref="B2"/>
    </sheetView>
  </sheetViews>
  <sheetFormatPr defaultColWidth="8.7265625" defaultRowHeight="18" x14ac:dyDescent="0.35"/>
  <cols>
    <col min="1" max="1" width="3.453125" style="106" customWidth="1"/>
    <col min="2" max="2" width="48.81640625" style="106" customWidth="1"/>
    <col min="3" max="3" width="35.08984375" style="107" customWidth="1"/>
    <col min="4" max="4" width="27.26953125" style="106" customWidth="1"/>
    <col min="5" max="5" width="32.1796875" style="106" customWidth="1"/>
    <col min="6" max="7" width="4.81640625" style="106" customWidth="1"/>
    <col min="8" max="8" width="57.81640625" style="106" customWidth="1"/>
    <col min="9" max="9" width="23.26953125" style="107" customWidth="1"/>
    <col min="10" max="11" width="23.26953125" style="106" customWidth="1"/>
    <col min="12" max="13" width="8.7265625" style="106"/>
    <col min="14" max="14" width="13.7265625" style="106" customWidth="1"/>
    <col min="15" max="16" width="8.7265625" style="106"/>
    <col min="17" max="17" width="16.1796875" style="106" bestFit="1" customWidth="1"/>
    <col min="18" max="24" width="14.6328125" style="106" customWidth="1"/>
    <col min="25" max="16384" width="8.7265625" style="106"/>
  </cols>
  <sheetData>
    <row r="2" spans="2:14" ht="29.5" x14ac:dyDescent="0.35">
      <c r="B2" s="104" t="s">
        <v>115</v>
      </c>
      <c r="C2" s="105"/>
    </row>
    <row r="3" spans="2:14" ht="26" x14ac:dyDescent="0.35">
      <c r="B3" s="281" t="s">
        <v>116</v>
      </c>
      <c r="C3" s="281"/>
      <c r="D3" s="281"/>
    </row>
    <row r="5" spans="2:14" ht="7" customHeight="1" x14ac:dyDescent="0.35"/>
    <row r="6" spans="2:14" ht="7" customHeight="1" x14ac:dyDescent="0.35"/>
    <row r="7" spans="2:14" ht="56.15" customHeight="1" x14ac:dyDescent="0.35">
      <c r="B7" s="286" t="s">
        <v>92</v>
      </c>
      <c r="C7" s="282" t="s">
        <v>200</v>
      </c>
      <c r="D7" s="283"/>
      <c r="E7" s="284"/>
      <c r="H7" s="286" t="s">
        <v>92</v>
      </c>
      <c r="I7" s="282" t="s">
        <v>201</v>
      </c>
      <c r="J7" s="283"/>
      <c r="K7" s="284"/>
    </row>
    <row r="8" spans="2:14" ht="8.5" customHeight="1" x14ac:dyDescent="0.35">
      <c r="B8" s="287"/>
      <c r="C8" s="108"/>
      <c r="D8" s="109"/>
      <c r="E8" s="110"/>
      <c r="H8" s="287"/>
      <c r="I8" s="108"/>
      <c r="J8" s="109"/>
      <c r="K8" s="110"/>
    </row>
    <row r="9" spans="2:14" ht="49" customHeight="1" x14ac:dyDescent="0.35">
      <c r="B9" s="288"/>
      <c r="C9" s="111" t="s">
        <v>93</v>
      </c>
      <c r="D9" s="112" t="s">
        <v>94</v>
      </c>
      <c r="E9" s="113" t="s">
        <v>95</v>
      </c>
      <c r="H9" s="288"/>
      <c r="I9" s="111" t="s">
        <v>84</v>
      </c>
      <c r="J9" s="112" t="s">
        <v>94</v>
      </c>
      <c r="K9" s="113" t="s">
        <v>96</v>
      </c>
    </row>
    <row r="10" spans="2:14" ht="6.65" customHeight="1" x14ac:dyDescent="0.35">
      <c r="B10" s="110"/>
      <c r="C10" s="114"/>
      <c r="D10" s="115"/>
      <c r="E10" s="115"/>
      <c r="H10" s="110"/>
      <c r="I10" s="114"/>
      <c r="J10" s="115"/>
      <c r="K10" s="115"/>
    </row>
    <row r="11" spans="2:14" ht="25" customHeight="1" x14ac:dyDescent="0.35">
      <c r="B11" s="116" t="s">
        <v>97</v>
      </c>
      <c r="C11" s="146">
        <v>3140</v>
      </c>
      <c r="D11" s="147" t="s">
        <v>10</v>
      </c>
      <c r="E11" s="146">
        <v>3140</v>
      </c>
      <c r="H11" s="116" t="s">
        <v>105</v>
      </c>
      <c r="I11" s="146">
        <v>5551</v>
      </c>
      <c r="J11" s="147" t="s">
        <v>10</v>
      </c>
      <c r="K11" s="146">
        <v>5551</v>
      </c>
    </row>
    <row r="12" spans="2:14" ht="23" x14ac:dyDescent="0.35">
      <c r="B12" s="117" t="s">
        <v>98</v>
      </c>
      <c r="C12" s="146">
        <v>237</v>
      </c>
      <c r="D12" s="148" t="s">
        <v>10</v>
      </c>
      <c r="E12" s="146">
        <v>237</v>
      </c>
      <c r="H12" s="117" t="s">
        <v>106</v>
      </c>
      <c r="I12" s="146">
        <v>1559</v>
      </c>
      <c r="J12" s="148">
        <v>-1559</v>
      </c>
      <c r="K12" s="146" t="s">
        <v>10</v>
      </c>
    </row>
    <row r="13" spans="2:14" ht="23" x14ac:dyDescent="0.35">
      <c r="B13" s="117" t="s">
        <v>99</v>
      </c>
      <c r="C13" s="146">
        <v>492</v>
      </c>
      <c r="D13" s="148" t="s">
        <v>10</v>
      </c>
      <c r="E13" s="146">
        <v>492</v>
      </c>
      <c r="H13" s="118" t="s">
        <v>105</v>
      </c>
      <c r="I13" s="149">
        <v>7110</v>
      </c>
      <c r="J13" s="149">
        <v>-1559</v>
      </c>
      <c r="K13" s="149">
        <v>5551</v>
      </c>
    </row>
    <row r="14" spans="2:14" ht="23" x14ac:dyDescent="0.35">
      <c r="B14" s="117" t="s">
        <v>9</v>
      </c>
      <c r="C14" s="146" t="s">
        <v>10</v>
      </c>
      <c r="D14" s="148" t="s">
        <v>10</v>
      </c>
      <c r="E14" s="146" t="s">
        <v>10</v>
      </c>
      <c r="H14" s="117"/>
      <c r="I14" s="148"/>
      <c r="J14" s="148"/>
      <c r="K14" s="146"/>
      <c r="N14" s="119"/>
    </row>
    <row r="15" spans="2:14" ht="25" x14ac:dyDescent="0.35">
      <c r="B15" s="117" t="s">
        <v>100</v>
      </c>
      <c r="C15" s="146">
        <v>3283</v>
      </c>
      <c r="D15" s="148">
        <v>-3283</v>
      </c>
      <c r="E15" s="146" t="s">
        <v>10</v>
      </c>
      <c r="H15" s="117" t="s">
        <v>107</v>
      </c>
      <c r="I15" s="148">
        <v>3770</v>
      </c>
      <c r="J15" s="148" t="s">
        <v>10</v>
      </c>
      <c r="K15" s="146">
        <v>3770</v>
      </c>
      <c r="M15" s="120"/>
      <c r="N15" s="119"/>
    </row>
    <row r="16" spans="2:14" ht="25" x14ac:dyDescent="0.35">
      <c r="B16" s="117" t="s">
        <v>101</v>
      </c>
      <c r="C16" s="146">
        <v>-195</v>
      </c>
      <c r="D16" s="148" t="s">
        <v>10</v>
      </c>
      <c r="E16" s="146">
        <v>-195</v>
      </c>
      <c r="H16" s="117" t="s">
        <v>108</v>
      </c>
      <c r="I16" s="148">
        <v>4431</v>
      </c>
      <c r="J16" s="148">
        <v>-4431</v>
      </c>
      <c r="K16" s="146" t="s">
        <v>10</v>
      </c>
      <c r="N16" s="119"/>
    </row>
    <row r="17" spans="2:14" ht="23" x14ac:dyDescent="0.35">
      <c r="B17" s="118" t="s">
        <v>102</v>
      </c>
      <c r="C17" s="149">
        <v>6957</v>
      </c>
      <c r="D17" s="149">
        <v>-3283</v>
      </c>
      <c r="E17" s="149">
        <v>3674</v>
      </c>
      <c r="H17" s="117" t="s">
        <v>109</v>
      </c>
      <c r="I17" s="148">
        <v>5942</v>
      </c>
      <c r="J17" s="148" t="s">
        <v>10</v>
      </c>
      <c r="K17" s="146">
        <v>5942</v>
      </c>
      <c r="N17" s="121">
        <f>I15+I17</f>
        <v>9712</v>
      </c>
    </row>
    <row r="18" spans="2:14" ht="23" x14ac:dyDescent="0.35">
      <c r="B18" s="122"/>
      <c r="C18" s="150"/>
      <c r="D18" s="151"/>
      <c r="E18" s="151"/>
      <c r="H18" s="117" t="s">
        <v>110</v>
      </c>
      <c r="I18" s="148">
        <v>161</v>
      </c>
      <c r="J18" s="148">
        <v>-161</v>
      </c>
      <c r="K18" s="146" t="s">
        <v>10</v>
      </c>
      <c r="N18" s="119"/>
    </row>
    <row r="19" spans="2:14" ht="25" x14ac:dyDescent="0.35">
      <c r="B19" s="117" t="s">
        <v>103</v>
      </c>
      <c r="C19" s="148" t="s">
        <v>10</v>
      </c>
      <c r="D19" s="148">
        <v>390</v>
      </c>
      <c r="E19" s="148">
        <v>390</v>
      </c>
      <c r="H19" s="118" t="s">
        <v>111</v>
      </c>
      <c r="I19" s="149">
        <v>14304</v>
      </c>
      <c r="J19" s="149">
        <v>-4592</v>
      </c>
      <c r="K19" s="149">
        <v>9712</v>
      </c>
      <c r="N19" s="119"/>
    </row>
    <row r="20" spans="2:14" ht="23" x14ac:dyDescent="0.35">
      <c r="B20" s="122"/>
      <c r="C20" s="150"/>
      <c r="D20" s="151"/>
      <c r="E20" s="151"/>
      <c r="H20" s="122"/>
      <c r="I20" s="150"/>
      <c r="J20" s="151"/>
      <c r="K20" s="151"/>
      <c r="N20" s="119"/>
    </row>
    <row r="21" spans="2:14" ht="23" x14ac:dyDescent="0.35">
      <c r="B21" s="118" t="s">
        <v>104</v>
      </c>
      <c r="C21" s="149">
        <v>6957</v>
      </c>
      <c r="D21" s="149">
        <v>-2893</v>
      </c>
      <c r="E21" s="149">
        <v>4064</v>
      </c>
      <c r="H21" s="118" t="s">
        <v>112</v>
      </c>
      <c r="I21" s="149">
        <v>7194</v>
      </c>
      <c r="J21" s="149">
        <v>-3033</v>
      </c>
      <c r="K21" s="149">
        <v>4161</v>
      </c>
      <c r="N21" s="123"/>
    </row>
    <row r="22" spans="2:14" ht="4.5" customHeight="1" x14ac:dyDescent="0.35">
      <c r="B22" s="124"/>
      <c r="C22" s="125"/>
      <c r="D22" s="125"/>
      <c r="E22" s="125"/>
      <c r="I22" s="125"/>
      <c r="J22" s="125"/>
      <c r="K22" s="125"/>
      <c r="N22" s="119"/>
    </row>
    <row r="23" spans="2:14" s="127" customFormat="1" ht="23" customHeight="1" x14ac:dyDescent="0.35">
      <c r="B23" s="285" t="s">
        <v>203</v>
      </c>
      <c r="C23" s="285"/>
      <c r="D23" s="285"/>
      <c r="E23" s="285"/>
      <c r="F23" s="285"/>
      <c r="G23" s="285"/>
      <c r="H23" s="285"/>
      <c r="N23" s="128"/>
    </row>
    <row r="24" spans="2:14" s="127" customFormat="1" ht="16.5" customHeight="1" x14ac:dyDescent="0.35">
      <c r="B24" s="126" t="s">
        <v>113</v>
      </c>
      <c r="C24" s="106"/>
      <c r="D24" s="106"/>
      <c r="E24" s="106"/>
      <c r="F24" s="106"/>
      <c r="G24" s="106"/>
      <c r="H24" s="106"/>
      <c r="N24" s="128"/>
    </row>
    <row r="25" spans="2:14" s="127" customFormat="1" ht="16.5" customHeight="1" x14ac:dyDescent="0.35">
      <c r="B25" s="285" t="s">
        <v>114</v>
      </c>
      <c r="C25" s="285"/>
      <c r="D25" s="285"/>
      <c r="E25" s="106"/>
      <c r="F25" s="106"/>
      <c r="G25" s="106"/>
      <c r="H25" s="106"/>
      <c r="N25" s="128"/>
    </row>
    <row r="26" spans="2:14" s="127" customFormat="1" ht="16.5" customHeight="1" x14ac:dyDescent="0.35">
      <c r="B26" s="285" t="s">
        <v>202</v>
      </c>
      <c r="C26" s="285"/>
      <c r="D26" s="285"/>
      <c r="E26" s="285"/>
      <c r="F26" s="285"/>
      <c r="G26" s="285"/>
      <c r="H26" s="106"/>
      <c r="N26" s="128"/>
    </row>
    <row r="27" spans="2:14" s="127" customFormat="1" ht="16.5" customHeight="1" x14ac:dyDescent="0.35">
      <c r="B27" s="126"/>
      <c r="C27" s="124"/>
      <c r="D27" s="124"/>
      <c r="E27" s="124"/>
      <c r="F27" s="124"/>
      <c r="G27" s="124"/>
      <c r="H27" s="124"/>
      <c r="N27" s="128"/>
    </row>
    <row r="28" spans="2:14" s="127" customFormat="1" ht="16.5" customHeight="1" x14ac:dyDescent="0.35">
      <c r="B28" s="126"/>
      <c r="C28" s="124"/>
      <c r="D28" s="124"/>
      <c r="E28" s="124"/>
      <c r="F28" s="124"/>
      <c r="G28" s="124"/>
      <c r="H28" s="124"/>
      <c r="I28" s="128"/>
      <c r="J28" s="128"/>
      <c r="K28" s="128"/>
      <c r="L28" s="128"/>
      <c r="M28" s="128"/>
      <c r="N28" s="128"/>
    </row>
    <row r="29" spans="2:14" ht="43.5" customHeight="1" x14ac:dyDescent="0.45">
      <c r="B29" s="124"/>
      <c r="C29" s="106"/>
      <c r="H29" s="127"/>
      <c r="I29" s="129">
        <v>18.024999999999999</v>
      </c>
      <c r="J29" s="119"/>
      <c r="K29" s="119"/>
      <c r="L29" s="119"/>
      <c r="M29" s="119"/>
      <c r="N29" s="119"/>
    </row>
    <row r="30" spans="2:14" ht="16.5" customHeight="1" x14ac:dyDescent="0.35">
      <c r="B30" s="124"/>
      <c r="C30" s="106"/>
      <c r="I30" s="119"/>
      <c r="J30" s="119"/>
      <c r="K30" s="130"/>
      <c r="L30" s="119"/>
      <c r="M30" s="119"/>
      <c r="N30" s="119"/>
    </row>
    <row r="31" spans="2:14" x14ac:dyDescent="0.35">
      <c r="C31" s="106"/>
      <c r="I31" s="121"/>
      <c r="J31" s="119"/>
      <c r="K31" s="131"/>
      <c r="L31" s="119"/>
      <c r="M31" s="119"/>
      <c r="N31" s="119"/>
    </row>
    <row r="32" spans="2:14" ht="29.5" x14ac:dyDescent="0.35">
      <c r="C32" s="106"/>
      <c r="I32" s="132"/>
      <c r="J32" s="119"/>
      <c r="K32" s="133">
        <f>K21/E21</f>
        <v>1.0238681102362204</v>
      </c>
      <c r="L32" s="119"/>
      <c r="M32" s="119"/>
      <c r="N32" s="119"/>
    </row>
    <row r="33" spans="3:22" x14ac:dyDescent="0.35">
      <c r="C33" s="106"/>
      <c r="I33" s="119"/>
      <c r="J33" s="119"/>
      <c r="K33" s="119"/>
      <c r="L33" s="119"/>
      <c r="M33" s="119"/>
      <c r="N33" s="119"/>
    </row>
    <row r="34" spans="3:22" ht="5.5" customHeight="1" x14ac:dyDescent="0.35">
      <c r="C34" s="106"/>
      <c r="I34" s="119"/>
      <c r="J34" s="119"/>
      <c r="K34" s="119"/>
      <c r="L34" s="119"/>
      <c r="M34" s="119"/>
      <c r="N34" s="119"/>
    </row>
    <row r="35" spans="3:22" x14ac:dyDescent="0.35">
      <c r="C35" s="106"/>
      <c r="I35" s="119"/>
      <c r="J35" s="119"/>
      <c r="K35" s="119"/>
      <c r="L35" s="119"/>
      <c r="M35" s="119"/>
      <c r="N35" s="119"/>
    </row>
    <row r="36" spans="3:22" ht="21" customHeight="1" x14ac:dyDescent="0.35">
      <c r="C36" s="106"/>
      <c r="I36" s="119"/>
      <c r="J36" s="119"/>
      <c r="K36" s="119"/>
      <c r="L36" s="119"/>
      <c r="M36" s="119"/>
      <c r="N36" s="119"/>
    </row>
    <row r="37" spans="3:22" x14ac:dyDescent="0.35">
      <c r="C37" s="106"/>
      <c r="I37" s="119"/>
      <c r="J37" s="119"/>
      <c r="K37" s="119"/>
      <c r="L37" s="119"/>
      <c r="M37" s="119"/>
      <c r="N37" s="119"/>
    </row>
    <row r="38" spans="3:22" ht="5.5" customHeight="1" x14ac:dyDescent="0.35">
      <c r="C38" s="106"/>
      <c r="I38" s="119"/>
      <c r="J38" s="119"/>
      <c r="K38" s="119"/>
      <c r="L38" s="119"/>
      <c r="M38" s="119"/>
      <c r="N38" s="119"/>
    </row>
    <row r="39" spans="3:22" x14ac:dyDescent="0.35">
      <c r="C39" s="106"/>
      <c r="I39" s="119"/>
      <c r="J39" s="119"/>
      <c r="K39" s="119"/>
      <c r="L39" s="119"/>
      <c r="M39" s="119"/>
      <c r="N39" s="119"/>
    </row>
    <row r="40" spans="3:22" x14ac:dyDescent="0.35">
      <c r="C40" s="106"/>
      <c r="I40" s="130">
        <f>+'[1]FMX BS'!D21+'[1]FMX BS'!D22+'[1]FMX BS'!D27</f>
        <v>155116</v>
      </c>
      <c r="J40" s="134">
        <f>I40/I29</f>
        <v>8605.6033287101254</v>
      </c>
      <c r="K40" s="119"/>
      <c r="L40" s="119"/>
      <c r="M40" s="119"/>
      <c r="N40" s="119"/>
      <c r="R40" s="135"/>
      <c r="S40" s="135"/>
      <c r="T40" s="135"/>
      <c r="U40" s="135"/>
    </row>
    <row r="41" spans="3:22" x14ac:dyDescent="0.35">
      <c r="I41" s="130"/>
      <c r="J41" s="119"/>
      <c r="K41" s="119"/>
      <c r="L41" s="119"/>
      <c r="M41" s="119"/>
      <c r="N41" s="119"/>
      <c r="R41" s="107"/>
      <c r="S41" s="107"/>
      <c r="T41" s="107"/>
      <c r="U41" s="107"/>
      <c r="V41" s="136"/>
    </row>
    <row r="43" spans="3:22" x14ac:dyDescent="0.35">
      <c r="R43" s="136"/>
      <c r="S43" s="136"/>
      <c r="T43" s="136"/>
      <c r="U43" s="136"/>
      <c r="V43" s="136"/>
    </row>
  </sheetData>
  <mergeCells count="8">
    <mergeCell ref="B3:D3"/>
    <mergeCell ref="I7:K7"/>
    <mergeCell ref="B23:H23"/>
    <mergeCell ref="B25:D25"/>
    <mergeCell ref="B26:G26"/>
    <mergeCell ref="B7:B9"/>
    <mergeCell ref="C7:E7"/>
    <mergeCell ref="H7:H9"/>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16661-D2B7-46AD-8C7A-9EE47EC0B4B4}">
  <dimension ref="B2:H25"/>
  <sheetViews>
    <sheetView showGridLines="0" zoomScale="80" zoomScaleNormal="80" workbookViewId="0">
      <selection activeCell="B2" sqref="B2"/>
    </sheetView>
  </sheetViews>
  <sheetFormatPr defaultRowHeight="13" x14ac:dyDescent="0.3"/>
  <cols>
    <col min="1" max="1" width="1.6328125" style="200" customWidth="1"/>
    <col min="2" max="2" width="24.26953125" style="200" customWidth="1"/>
    <col min="3" max="3" width="14.453125" style="200" bestFit="1" customWidth="1"/>
    <col min="4" max="4" width="13.7265625" style="200" bestFit="1" customWidth="1"/>
    <col min="5" max="5" width="8.7265625" style="200"/>
    <col min="6" max="6" width="24.26953125" style="200" customWidth="1"/>
    <col min="7" max="7" width="14.453125" style="200" bestFit="1" customWidth="1"/>
    <col min="8" max="8" width="10.54296875" style="200" bestFit="1" customWidth="1"/>
    <col min="9" max="256" width="8.7265625" style="200"/>
    <col min="257" max="257" width="1.6328125" style="200" customWidth="1"/>
    <col min="258" max="258" width="14.90625" style="200" bestFit="1" customWidth="1"/>
    <col min="259" max="259" width="14.453125" style="200" bestFit="1" customWidth="1"/>
    <col min="260" max="260" width="13.7265625" style="200" bestFit="1" customWidth="1"/>
    <col min="261" max="261" width="8.7265625" style="200"/>
    <col min="262" max="262" width="14.90625" style="200" bestFit="1" customWidth="1"/>
    <col min="263" max="263" width="14.453125" style="200" bestFit="1" customWidth="1"/>
    <col min="264" max="264" width="10.54296875" style="200" bestFit="1" customWidth="1"/>
    <col min="265" max="512" width="8.7265625" style="200"/>
    <col min="513" max="513" width="1.6328125" style="200" customWidth="1"/>
    <col min="514" max="514" width="14.90625" style="200" bestFit="1" customWidth="1"/>
    <col min="515" max="515" width="14.453125" style="200" bestFit="1" customWidth="1"/>
    <col min="516" max="516" width="13.7265625" style="200" bestFit="1" customWidth="1"/>
    <col min="517" max="517" width="8.7265625" style="200"/>
    <col min="518" max="518" width="14.90625" style="200" bestFit="1" customWidth="1"/>
    <col min="519" max="519" width="14.453125" style="200" bestFit="1" customWidth="1"/>
    <col min="520" max="520" width="10.54296875" style="200" bestFit="1" customWidth="1"/>
    <col min="521" max="768" width="8.7265625" style="200"/>
    <col min="769" max="769" width="1.6328125" style="200" customWidth="1"/>
    <col min="770" max="770" width="14.90625" style="200" bestFit="1" customWidth="1"/>
    <col min="771" max="771" width="14.453125" style="200" bestFit="1" customWidth="1"/>
    <col min="772" max="772" width="13.7265625" style="200" bestFit="1" customWidth="1"/>
    <col min="773" max="773" width="8.7265625" style="200"/>
    <col min="774" max="774" width="14.90625" style="200" bestFit="1" customWidth="1"/>
    <col min="775" max="775" width="14.453125" style="200" bestFit="1" customWidth="1"/>
    <col min="776" max="776" width="10.54296875" style="200" bestFit="1" customWidth="1"/>
    <col min="777" max="1024" width="8.7265625" style="200"/>
    <col min="1025" max="1025" width="1.6328125" style="200" customWidth="1"/>
    <col min="1026" max="1026" width="14.90625" style="200" bestFit="1" customWidth="1"/>
    <col min="1027" max="1027" width="14.453125" style="200" bestFit="1" customWidth="1"/>
    <col min="1028" max="1028" width="13.7265625" style="200" bestFit="1" customWidth="1"/>
    <col min="1029" max="1029" width="8.7265625" style="200"/>
    <col min="1030" max="1030" width="14.90625" style="200" bestFit="1" customWidth="1"/>
    <col min="1031" max="1031" width="14.453125" style="200" bestFit="1" customWidth="1"/>
    <col min="1032" max="1032" width="10.54296875" style="200" bestFit="1" customWidth="1"/>
    <col min="1033" max="1280" width="8.7265625" style="200"/>
    <col min="1281" max="1281" width="1.6328125" style="200" customWidth="1"/>
    <col min="1282" max="1282" width="14.90625" style="200" bestFit="1" customWidth="1"/>
    <col min="1283" max="1283" width="14.453125" style="200" bestFit="1" customWidth="1"/>
    <col min="1284" max="1284" width="13.7265625" style="200" bestFit="1" customWidth="1"/>
    <col min="1285" max="1285" width="8.7265625" style="200"/>
    <col min="1286" max="1286" width="14.90625" style="200" bestFit="1" customWidth="1"/>
    <col min="1287" max="1287" width="14.453125" style="200" bestFit="1" customWidth="1"/>
    <col min="1288" max="1288" width="10.54296875" style="200" bestFit="1" customWidth="1"/>
    <col min="1289" max="1536" width="8.7265625" style="200"/>
    <col min="1537" max="1537" width="1.6328125" style="200" customWidth="1"/>
    <col min="1538" max="1538" width="14.90625" style="200" bestFit="1" customWidth="1"/>
    <col min="1539" max="1539" width="14.453125" style="200" bestFit="1" customWidth="1"/>
    <col min="1540" max="1540" width="13.7265625" style="200" bestFit="1" customWidth="1"/>
    <col min="1541" max="1541" width="8.7265625" style="200"/>
    <col min="1542" max="1542" width="14.90625" style="200" bestFit="1" customWidth="1"/>
    <col min="1543" max="1543" width="14.453125" style="200" bestFit="1" customWidth="1"/>
    <col min="1544" max="1544" width="10.54296875" style="200" bestFit="1" customWidth="1"/>
    <col min="1545" max="1792" width="8.7265625" style="200"/>
    <col min="1793" max="1793" width="1.6328125" style="200" customWidth="1"/>
    <col min="1794" max="1794" width="14.90625" style="200" bestFit="1" customWidth="1"/>
    <col min="1795" max="1795" width="14.453125" style="200" bestFit="1" customWidth="1"/>
    <col min="1796" max="1796" width="13.7265625" style="200" bestFit="1" customWidth="1"/>
    <col min="1797" max="1797" width="8.7265625" style="200"/>
    <col min="1798" max="1798" width="14.90625" style="200" bestFit="1" customWidth="1"/>
    <col min="1799" max="1799" width="14.453125" style="200" bestFit="1" customWidth="1"/>
    <col min="1800" max="1800" width="10.54296875" style="200" bestFit="1" customWidth="1"/>
    <col min="1801" max="2048" width="8.7265625" style="200"/>
    <col min="2049" max="2049" width="1.6328125" style="200" customWidth="1"/>
    <col min="2050" max="2050" width="14.90625" style="200" bestFit="1" customWidth="1"/>
    <col min="2051" max="2051" width="14.453125" style="200" bestFit="1" customWidth="1"/>
    <col min="2052" max="2052" width="13.7265625" style="200" bestFit="1" customWidth="1"/>
    <col min="2053" max="2053" width="8.7265625" style="200"/>
    <col min="2054" max="2054" width="14.90625" style="200" bestFit="1" customWidth="1"/>
    <col min="2055" max="2055" width="14.453125" style="200" bestFit="1" customWidth="1"/>
    <col min="2056" max="2056" width="10.54296875" style="200" bestFit="1" customWidth="1"/>
    <col min="2057" max="2304" width="8.7265625" style="200"/>
    <col min="2305" max="2305" width="1.6328125" style="200" customWidth="1"/>
    <col min="2306" max="2306" width="14.90625" style="200" bestFit="1" customWidth="1"/>
    <col min="2307" max="2307" width="14.453125" style="200" bestFit="1" customWidth="1"/>
    <col min="2308" max="2308" width="13.7265625" style="200" bestFit="1" customWidth="1"/>
    <col min="2309" max="2309" width="8.7265625" style="200"/>
    <col min="2310" max="2310" width="14.90625" style="200" bestFit="1" customWidth="1"/>
    <col min="2311" max="2311" width="14.453125" style="200" bestFit="1" customWidth="1"/>
    <col min="2312" max="2312" width="10.54296875" style="200" bestFit="1" customWidth="1"/>
    <col min="2313" max="2560" width="8.7265625" style="200"/>
    <col min="2561" max="2561" width="1.6328125" style="200" customWidth="1"/>
    <col min="2562" max="2562" width="14.90625" style="200" bestFit="1" customWidth="1"/>
    <col min="2563" max="2563" width="14.453125" style="200" bestFit="1" customWidth="1"/>
    <col min="2564" max="2564" width="13.7265625" style="200" bestFit="1" customWidth="1"/>
    <col min="2565" max="2565" width="8.7265625" style="200"/>
    <col min="2566" max="2566" width="14.90625" style="200" bestFit="1" customWidth="1"/>
    <col min="2567" max="2567" width="14.453125" style="200" bestFit="1" customWidth="1"/>
    <col min="2568" max="2568" width="10.54296875" style="200" bestFit="1" customWidth="1"/>
    <col min="2569" max="2816" width="8.7265625" style="200"/>
    <col min="2817" max="2817" width="1.6328125" style="200" customWidth="1"/>
    <col min="2818" max="2818" width="14.90625" style="200" bestFit="1" customWidth="1"/>
    <col min="2819" max="2819" width="14.453125" style="200" bestFit="1" customWidth="1"/>
    <col min="2820" max="2820" width="13.7265625" style="200" bestFit="1" customWidth="1"/>
    <col min="2821" max="2821" width="8.7265625" style="200"/>
    <col min="2822" max="2822" width="14.90625" style="200" bestFit="1" customWidth="1"/>
    <col min="2823" max="2823" width="14.453125" style="200" bestFit="1" customWidth="1"/>
    <col min="2824" max="2824" width="10.54296875" style="200" bestFit="1" customWidth="1"/>
    <col min="2825" max="3072" width="8.7265625" style="200"/>
    <col min="3073" max="3073" width="1.6328125" style="200" customWidth="1"/>
    <col min="3074" max="3074" width="14.90625" style="200" bestFit="1" customWidth="1"/>
    <col min="3075" max="3075" width="14.453125" style="200" bestFit="1" customWidth="1"/>
    <col min="3076" max="3076" width="13.7265625" style="200" bestFit="1" customWidth="1"/>
    <col min="3077" max="3077" width="8.7265625" style="200"/>
    <col min="3078" max="3078" width="14.90625" style="200" bestFit="1" customWidth="1"/>
    <col min="3079" max="3079" width="14.453125" style="200" bestFit="1" customWidth="1"/>
    <col min="3080" max="3080" width="10.54296875" style="200" bestFit="1" customWidth="1"/>
    <col min="3081" max="3328" width="8.7265625" style="200"/>
    <col min="3329" max="3329" width="1.6328125" style="200" customWidth="1"/>
    <col min="3330" max="3330" width="14.90625" style="200" bestFit="1" customWidth="1"/>
    <col min="3331" max="3331" width="14.453125" style="200" bestFit="1" customWidth="1"/>
    <col min="3332" max="3332" width="13.7265625" style="200" bestFit="1" customWidth="1"/>
    <col min="3333" max="3333" width="8.7265625" style="200"/>
    <col min="3334" max="3334" width="14.90625" style="200" bestFit="1" customWidth="1"/>
    <col min="3335" max="3335" width="14.453125" style="200" bestFit="1" customWidth="1"/>
    <col min="3336" max="3336" width="10.54296875" style="200" bestFit="1" customWidth="1"/>
    <col min="3337" max="3584" width="8.7265625" style="200"/>
    <col min="3585" max="3585" width="1.6328125" style="200" customWidth="1"/>
    <col min="3586" max="3586" width="14.90625" style="200" bestFit="1" customWidth="1"/>
    <col min="3587" max="3587" width="14.453125" style="200" bestFit="1" customWidth="1"/>
    <col min="3588" max="3588" width="13.7265625" style="200" bestFit="1" customWidth="1"/>
    <col min="3589" max="3589" width="8.7265625" style="200"/>
    <col min="3590" max="3590" width="14.90625" style="200" bestFit="1" customWidth="1"/>
    <col min="3591" max="3591" width="14.453125" style="200" bestFit="1" customWidth="1"/>
    <col min="3592" max="3592" width="10.54296875" style="200" bestFit="1" customWidth="1"/>
    <col min="3593" max="3840" width="8.7265625" style="200"/>
    <col min="3841" max="3841" width="1.6328125" style="200" customWidth="1"/>
    <col min="3842" max="3842" width="14.90625" style="200" bestFit="1" customWidth="1"/>
    <col min="3843" max="3843" width="14.453125" style="200" bestFit="1" customWidth="1"/>
    <col min="3844" max="3844" width="13.7265625" style="200" bestFit="1" customWidth="1"/>
    <col min="3845" max="3845" width="8.7265625" style="200"/>
    <col min="3846" max="3846" width="14.90625" style="200" bestFit="1" customWidth="1"/>
    <col min="3847" max="3847" width="14.453125" style="200" bestFit="1" customWidth="1"/>
    <col min="3848" max="3848" width="10.54296875" style="200" bestFit="1" customWidth="1"/>
    <col min="3849" max="4096" width="8.7265625" style="200"/>
    <col min="4097" max="4097" width="1.6328125" style="200" customWidth="1"/>
    <col min="4098" max="4098" width="14.90625" style="200" bestFit="1" customWidth="1"/>
    <col min="4099" max="4099" width="14.453125" style="200" bestFit="1" customWidth="1"/>
    <col min="4100" max="4100" width="13.7265625" style="200" bestFit="1" customWidth="1"/>
    <col min="4101" max="4101" width="8.7265625" style="200"/>
    <col min="4102" max="4102" width="14.90625" style="200" bestFit="1" customWidth="1"/>
    <col min="4103" max="4103" width="14.453125" style="200" bestFit="1" customWidth="1"/>
    <col min="4104" max="4104" width="10.54296875" style="200" bestFit="1" customWidth="1"/>
    <col min="4105" max="4352" width="8.7265625" style="200"/>
    <col min="4353" max="4353" width="1.6328125" style="200" customWidth="1"/>
    <col min="4354" max="4354" width="14.90625" style="200" bestFit="1" customWidth="1"/>
    <col min="4355" max="4355" width="14.453125" style="200" bestFit="1" customWidth="1"/>
    <col min="4356" max="4356" width="13.7265625" style="200" bestFit="1" customWidth="1"/>
    <col min="4357" max="4357" width="8.7265625" style="200"/>
    <col min="4358" max="4358" width="14.90625" style="200" bestFit="1" customWidth="1"/>
    <col min="4359" max="4359" width="14.453125" style="200" bestFit="1" customWidth="1"/>
    <col min="4360" max="4360" width="10.54296875" style="200" bestFit="1" customWidth="1"/>
    <col min="4361" max="4608" width="8.7265625" style="200"/>
    <col min="4609" max="4609" width="1.6328125" style="200" customWidth="1"/>
    <col min="4610" max="4610" width="14.90625" style="200" bestFit="1" customWidth="1"/>
    <col min="4611" max="4611" width="14.453125" style="200" bestFit="1" customWidth="1"/>
    <col min="4612" max="4612" width="13.7265625" style="200" bestFit="1" customWidth="1"/>
    <col min="4613" max="4613" width="8.7265625" style="200"/>
    <col min="4614" max="4614" width="14.90625" style="200" bestFit="1" customWidth="1"/>
    <col min="4615" max="4615" width="14.453125" style="200" bestFit="1" customWidth="1"/>
    <col min="4616" max="4616" width="10.54296875" style="200" bestFit="1" customWidth="1"/>
    <col min="4617" max="4864" width="8.7265625" style="200"/>
    <col min="4865" max="4865" width="1.6328125" style="200" customWidth="1"/>
    <col min="4866" max="4866" width="14.90625" style="200" bestFit="1" customWidth="1"/>
    <col min="4867" max="4867" width="14.453125" style="200" bestFit="1" customWidth="1"/>
    <col min="4868" max="4868" width="13.7265625" style="200" bestFit="1" customWidth="1"/>
    <col min="4869" max="4869" width="8.7265625" style="200"/>
    <col min="4870" max="4870" width="14.90625" style="200" bestFit="1" customWidth="1"/>
    <col min="4871" max="4871" width="14.453125" style="200" bestFit="1" customWidth="1"/>
    <col min="4872" max="4872" width="10.54296875" style="200" bestFit="1" customWidth="1"/>
    <col min="4873" max="5120" width="8.7265625" style="200"/>
    <col min="5121" max="5121" width="1.6328125" style="200" customWidth="1"/>
    <col min="5122" max="5122" width="14.90625" style="200" bestFit="1" customWidth="1"/>
    <col min="5123" max="5123" width="14.453125" style="200" bestFit="1" customWidth="1"/>
    <col min="5124" max="5124" width="13.7265625" style="200" bestFit="1" customWidth="1"/>
    <col min="5125" max="5125" width="8.7265625" style="200"/>
    <col min="5126" max="5126" width="14.90625" style="200" bestFit="1" customWidth="1"/>
    <col min="5127" max="5127" width="14.453125" style="200" bestFit="1" customWidth="1"/>
    <col min="5128" max="5128" width="10.54296875" style="200" bestFit="1" customWidth="1"/>
    <col min="5129" max="5376" width="8.7265625" style="200"/>
    <col min="5377" max="5377" width="1.6328125" style="200" customWidth="1"/>
    <col min="5378" max="5378" width="14.90625" style="200" bestFit="1" customWidth="1"/>
    <col min="5379" max="5379" width="14.453125" style="200" bestFit="1" customWidth="1"/>
    <col min="5380" max="5380" width="13.7265625" style="200" bestFit="1" customWidth="1"/>
    <col min="5381" max="5381" width="8.7265625" style="200"/>
    <col min="5382" max="5382" width="14.90625" style="200" bestFit="1" customWidth="1"/>
    <col min="5383" max="5383" width="14.453125" style="200" bestFit="1" customWidth="1"/>
    <col min="5384" max="5384" width="10.54296875" style="200" bestFit="1" customWidth="1"/>
    <col min="5385" max="5632" width="8.7265625" style="200"/>
    <col min="5633" max="5633" width="1.6328125" style="200" customWidth="1"/>
    <col min="5634" max="5634" width="14.90625" style="200" bestFit="1" customWidth="1"/>
    <col min="5635" max="5635" width="14.453125" style="200" bestFit="1" customWidth="1"/>
    <col min="5636" max="5636" width="13.7265625" style="200" bestFit="1" customWidth="1"/>
    <col min="5637" max="5637" width="8.7265625" style="200"/>
    <col min="5638" max="5638" width="14.90625" style="200" bestFit="1" customWidth="1"/>
    <col min="5639" max="5639" width="14.453125" style="200" bestFit="1" customWidth="1"/>
    <col min="5640" max="5640" width="10.54296875" style="200" bestFit="1" customWidth="1"/>
    <col min="5641" max="5888" width="8.7265625" style="200"/>
    <col min="5889" max="5889" width="1.6328125" style="200" customWidth="1"/>
    <col min="5890" max="5890" width="14.90625" style="200" bestFit="1" customWidth="1"/>
    <col min="5891" max="5891" width="14.453125" style="200" bestFit="1" customWidth="1"/>
    <col min="5892" max="5892" width="13.7265625" style="200" bestFit="1" customWidth="1"/>
    <col min="5893" max="5893" width="8.7265625" style="200"/>
    <col min="5894" max="5894" width="14.90625" style="200" bestFit="1" customWidth="1"/>
    <col min="5895" max="5895" width="14.453125" style="200" bestFit="1" customWidth="1"/>
    <col min="5896" max="5896" width="10.54296875" style="200" bestFit="1" customWidth="1"/>
    <col min="5897" max="6144" width="8.7265625" style="200"/>
    <col min="6145" max="6145" width="1.6328125" style="200" customWidth="1"/>
    <col min="6146" max="6146" width="14.90625" style="200" bestFit="1" customWidth="1"/>
    <col min="6147" max="6147" width="14.453125" style="200" bestFit="1" customWidth="1"/>
    <col min="6148" max="6148" width="13.7265625" style="200" bestFit="1" customWidth="1"/>
    <col min="6149" max="6149" width="8.7265625" style="200"/>
    <col min="6150" max="6150" width="14.90625" style="200" bestFit="1" customWidth="1"/>
    <col min="6151" max="6151" width="14.453125" style="200" bestFit="1" customWidth="1"/>
    <col min="6152" max="6152" width="10.54296875" style="200" bestFit="1" customWidth="1"/>
    <col min="6153" max="6400" width="8.7265625" style="200"/>
    <col min="6401" max="6401" width="1.6328125" style="200" customWidth="1"/>
    <col min="6402" max="6402" width="14.90625" style="200" bestFit="1" customWidth="1"/>
    <col min="6403" max="6403" width="14.453125" style="200" bestFit="1" customWidth="1"/>
    <col min="6404" max="6404" width="13.7265625" style="200" bestFit="1" customWidth="1"/>
    <col min="6405" max="6405" width="8.7265625" style="200"/>
    <col min="6406" max="6406" width="14.90625" style="200" bestFit="1" customWidth="1"/>
    <col min="6407" max="6407" width="14.453125" style="200" bestFit="1" customWidth="1"/>
    <col min="6408" max="6408" width="10.54296875" style="200" bestFit="1" customWidth="1"/>
    <col min="6409" max="6656" width="8.7265625" style="200"/>
    <col min="6657" max="6657" width="1.6328125" style="200" customWidth="1"/>
    <col min="6658" max="6658" width="14.90625" style="200" bestFit="1" customWidth="1"/>
    <col min="6659" max="6659" width="14.453125" style="200" bestFit="1" customWidth="1"/>
    <col min="6660" max="6660" width="13.7265625" style="200" bestFit="1" customWidth="1"/>
    <col min="6661" max="6661" width="8.7265625" style="200"/>
    <col min="6662" max="6662" width="14.90625" style="200" bestFit="1" customWidth="1"/>
    <col min="6663" max="6663" width="14.453125" style="200" bestFit="1" customWidth="1"/>
    <col min="6664" max="6664" width="10.54296875" style="200" bestFit="1" customWidth="1"/>
    <col min="6665" max="6912" width="8.7265625" style="200"/>
    <col min="6913" max="6913" width="1.6328125" style="200" customWidth="1"/>
    <col min="6914" max="6914" width="14.90625" style="200" bestFit="1" customWidth="1"/>
    <col min="6915" max="6915" width="14.453125" style="200" bestFit="1" customWidth="1"/>
    <col min="6916" max="6916" width="13.7265625" style="200" bestFit="1" customWidth="1"/>
    <col min="6917" max="6917" width="8.7265625" style="200"/>
    <col min="6918" max="6918" width="14.90625" style="200" bestFit="1" customWidth="1"/>
    <col min="6919" max="6919" width="14.453125" style="200" bestFit="1" customWidth="1"/>
    <col min="6920" max="6920" width="10.54296875" style="200" bestFit="1" customWidth="1"/>
    <col min="6921" max="7168" width="8.7265625" style="200"/>
    <col min="7169" max="7169" width="1.6328125" style="200" customWidth="1"/>
    <col min="7170" max="7170" width="14.90625" style="200" bestFit="1" customWidth="1"/>
    <col min="7171" max="7171" width="14.453125" style="200" bestFit="1" customWidth="1"/>
    <col min="7172" max="7172" width="13.7265625" style="200" bestFit="1" customWidth="1"/>
    <col min="7173" max="7173" width="8.7265625" style="200"/>
    <col min="7174" max="7174" width="14.90625" style="200" bestFit="1" customWidth="1"/>
    <col min="7175" max="7175" width="14.453125" style="200" bestFit="1" customWidth="1"/>
    <col min="7176" max="7176" width="10.54296875" style="200" bestFit="1" customWidth="1"/>
    <col min="7177" max="7424" width="8.7265625" style="200"/>
    <col min="7425" max="7425" width="1.6328125" style="200" customWidth="1"/>
    <col min="7426" max="7426" width="14.90625" style="200" bestFit="1" customWidth="1"/>
    <col min="7427" max="7427" width="14.453125" style="200" bestFit="1" customWidth="1"/>
    <col min="7428" max="7428" width="13.7265625" style="200" bestFit="1" customWidth="1"/>
    <col min="7429" max="7429" width="8.7265625" style="200"/>
    <col min="7430" max="7430" width="14.90625" style="200" bestFit="1" customWidth="1"/>
    <col min="7431" max="7431" width="14.453125" style="200" bestFit="1" customWidth="1"/>
    <col min="7432" max="7432" width="10.54296875" style="200" bestFit="1" customWidth="1"/>
    <col min="7433" max="7680" width="8.7265625" style="200"/>
    <col min="7681" max="7681" width="1.6328125" style="200" customWidth="1"/>
    <col min="7682" max="7682" width="14.90625" style="200" bestFit="1" customWidth="1"/>
    <col min="7683" max="7683" width="14.453125" style="200" bestFit="1" customWidth="1"/>
    <col min="7684" max="7684" width="13.7265625" style="200" bestFit="1" customWidth="1"/>
    <col min="7685" max="7685" width="8.7265625" style="200"/>
    <col min="7686" max="7686" width="14.90625" style="200" bestFit="1" customWidth="1"/>
    <col min="7687" max="7687" width="14.453125" style="200" bestFit="1" customWidth="1"/>
    <col min="7688" max="7688" width="10.54296875" style="200" bestFit="1" customWidth="1"/>
    <col min="7689" max="7936" width="8.7265625" style="200"/>
    <col min="7937" max="7937" width="1.6328125" style="200" customWidth="1"/>
    <col min="7938" max="7938" width="14.90625" style="200" bestFit="1" customWidth="1"/>
    <col min="7939" max="7939" width="14.453125" style="200" bestFit="1" customWidth="1"/>
    <col min="7940" max="7940" width="13.7265625" style="200" bestFit="1" customWidth="1"/>
    <col min="7941" max="7941" width="8.7265625" style="200"/>
    <col min="7942" max="7942" width="14.90625" style="200" bestFit="1" customWidth="1"/>
    <col min="7943" max="7943" width="14.453125" style="200" bestFit="1" customWidth="1"/>
    <col min="7944" max="7944" width="10.54296875" style="200" bestFit="1" customWidth="1"/>
    <col min="7945" max="8192" width="8.7265625" style="200"/>
    <col min="8193" max="8193" width="1.6328125" style="200" customWidth="1"/>
    <col min="8194" max="8194" width="14.90625" style="200" bestFit="1" customWidth="1"/>
    <col min="8195" max="8195" width="14.453125" style="200" bestFit="1" customWidth="1"/>
    <col min="8196" max="8196" width="13.7265625" style="200" bestFit="1" customWidth="1"/>
    <col min="8197" max="8197" width="8.7265625" style="200"/>
    <col min="8198" max="8198" width="14.90625" style="200" bestFit="1" customWidth="1"/>
    <col min="8199" max="8199" width="14.453125" style="200" bestFit="1" customWidth="1"/>
    <col min="8200" max="8200" width="10.54296875" style="200" bestFit="1" customWidth="1"/>
    <col min="8201" max="8448" width="8.7265625" style="200"/>
    <col min="8449" max="8449" width="1.6328125" style="200" customWidth="1"/>
    <col min="8450" max="8450" width="14.90625" style="200" bestFit="1" customWidth="1"/>
    <col min="8451" max="8451" width="14.453125" style="200" bestFit="1" customWidth="1"/>
    <col min="8452" max="8452" width="13.7265625" style="200" bestFit="1" customWidth="1"/>
    <col min="8453" max="8453" width="8.7265625" style="200"/>
    <col min="8454" max="8454" width="14.90625" style="200" bestFit="1" customWidth="1"/>
    <col min="8455" max="8455" width="14.453125" style="200" bestFit="1" customWidth="1"/>
    <col min="8456" max="8456" width="10.54296875" style="200" bestFit="1" customWidth="1"/>
    <col min="8457" max="8704" width="8.7265625" style="200"/>
    <col min="8705" max="8705" width="1.6328125" style="200" customWidth="1"/>
    <col min="8706" max="8706" width="14.90625" style="200" bestFit="1" customWidth="1"/>
    <col min="8707" max="8707" width="14.453125" style="200" bestFit="1" customWidth="1"/>
    <col min="8708" max="8708" width="13.7265625" style="200" bestFit="1" customWidth="1"/>
    <col min="8709" max="8709" width="8.7265625" style="200"/>
    <col min="8710" max="8710" width="14.90625" style="200" bestFit="1" customWidth="1"/>
    <col min="8711" max="8711" width="14.453125" style="200" bestFit="1" customWidth="1"/>
    <col min="8712" max="8712" width="10.54296875" style="200" bestFit="1" customWidth="1"/>
    <col min="8713" max="8960" width="8.7265625" style="200"/>
    <col min="8961" max="8961" width="1.6328125" style="200" customWidth="1"/>
    <col min="8962" max="8962" width="14.90625" style="200" bestFit="1" customWidth="1"/>
    <col min="8963" max="8963" width="14.453125" style="200" bestFit="1" customWidth="1"/>
    <col min="8964" max="8964" width="13.7265625" style="200" bestFit="1" customWidth="1"/>
    <col min="8965" max="8965" width="8.7265625" style="200"/>
    <col min="8966" max="8966" width="14.90625" style="200" bestFit="1" customWidth="1"/>
    <col min="8967" max="8967" width="14.453125" style="200" bestFit="1" customWidth="1"/>
    <col min="8968" max="8968" width="10.54296875" style="200" bestFit="1" customWidth="1"/>
    <col min="8969" max="9216" width="8.7265625" style="200"/>
    <col min="9217" max="9217" width="1.6328125" style="200" customWidth="1"/>
    <col min="9218" max="9218" width="14.90625" style="200" bestFit="1" customWidth="1"/>
    <col min="9219" max="9219" width="14.453125" style="200" bestFit="1" customWidth="1"/>
    <col min="9220" max="9220" width="13.7265625" style="200" bestFit="1" customWidth="1"/>
    <col min="9221" max="9221" width="8.7265625" style="200"/>
    <col min="9222" max="9222" width="14.90625" style="200" bestFit="1" customWidth="1"/>
    <col min="9223" max="9223" width="14.453125" style="200" bestFit="1" customWidth="1"/>
    <col min="9224" max="9224" width="10.54296875" style="200" bestFit="1" customWidth="1"/>
    <col min="9225" max="9472" width="8.7265625" style="200"/>
    <col min="9473" max="9473" width="1.6328125" style="200" customWidth="1"/>
    <col min="9474" max="9474" width="14.90625" style="200" bestFit="1" customWidth="1"/>
    <col min="9475" max="9475" width="14.453125" style="200" bestFit="1" customWidth="1"/>
    <col min="9476" max="9476" width="13.7265625" style="200" bestFit="1" customWidth="1"/>
    <col min="9477" max="9477" width="8.7265625" style="200"/>
    <col min="9478" max="9478" width="14.90625" style="200" bestFit="1" customWidth="1"/>
    <col min="9479" max="9479" width="14.453125" style="200" bestFit="1" customWidth="1"/>
    <col min="9480" max="9480" width="10.54296875" style="200" bestFit="1" customWidth="1"/>
    <col min="9481" max="9728" width="8.7265625" style="200"/>
    <col min="9729" max="9729" width="1.6328125" style="200" customWidth="1"/>
    <col min="9730" max="9730" width="14.90625" style="200" bestFit="1" customWidth="1"/>
    <col min="9731" max="9731" width="14.453125" style="200" bestFit="1" customWidth="1"/>
    <col min="9732" max="9732" width="13.7265625" style="200" bestFit="1" customWidth="1"/>
    <col min="9733" max="9733" width="8.7265625" style="200"/>
    <col min="9734" max="9734" width="14.90625" style="200" bestFit="1" customWidth="1"/>
    <col min="9735" max="9735" width="14.453125" style="200" bestFit="1" customWidth="1"/>
    <col min="9736" max="9736" width="10.54296875" style="200" bestFit="1" customWidth="1"/>
    <col min="9737" max="9984" width="8.7265625" style="200"/>
    <col min="9985" max="9985" width="1.6328125" style="200" customWidth="1"/>
    <col min="9986" max="9986" width="14.90625" style="200" bestFit="1" customWidth="1"/>
    <col min="9987" max="9987" width="14.453125" style="200" bestFit="1" customWidth="1"/>
    <col min="9988" max="9988" width="13.7265625" style="200" bestFit="1" customWidth="1"/>
    <col min="9989" max="9989" width="8.7265625" style="200"/>
    <col min="9990" max="9990" width="14.90625" style="200" bestFit="1" customWidth="1"/>
    <col min="9991" max="9991" width="14.453125" style="200" bestFit="1" customWidth="1"/>
    <col min="9992" max="9992" width="10.54296875" style="200" bestFit="1" customWidth="1"/>
    <col min="9993" max="10240" width="8.7265625" style="200"/>
    <col min="10241" max="10241" width="1.6328125" style="200" customWidth="1"/>
    <col min="10242" max="10242" width="14.90625" style="200" bestFit="1" customWidth="1"/>
    <col min="10243" max="10243" width="14.453125" style="200" bestFit="1" customWidth="1"/>
    <col min="10244" max="10244" width="13.7265625" style="200" bestFit="1" customWidth="1"/>
    <col min="10245" max="10245" width="8.7265625" style="200"/>
    <col min="10246" max="10246" width="14.90625" style="200" bestFit="1" customWidth="1"/>
    <col min="10247" max="10247" width="14.453125" style="200" bestFit="1" customWidth="1"/>
    <col min="10248" max="10248" width="10.54296875" style="200" bestFit="1" customWidth="1"/>
    <col min="10249" max="10496" width="8.7265625" style="200"/>
    <col min="10497" max="10497" width="1.6328125" style="200" customWidth="1"/>
    <col min="10498" max="10498" width="14.90625" style="200" bestFit="1" customWidth="1"/>
    <col min="10499" max="10499" width="14.453125" style="200" bestFit="1" customWidth="1"/>
    <col min="10500" max="10500" width="13.7265625" style="200" bestFit="1" customWidth="1"/>
    <col min="10501" max="10501" width="8.7265625" style="200"/>
    <col min="10502" max="10502" width="14.90625" style="200" bestFit="1" customWidth="1"/>
    <col min="10503" max="10503" width="14.453125" style="200" bestFit="1" customWidth="1"/>
    <col min="10504" max="10504" width="10.54296875" style="200" bestFit="1" customWidth="1"/>
    <col min="10505" max="10752" width="8.7265625" style="200"/>
    <col min="10753" max="10753" width="1.6328125" style="200" customWidth="1"/>
    <col min="10754" max="10754" width="14.90625" style="200" bestFit="1" customWidth="1"/>
    <col min="10755" max="10755" width="14.453125" style="200" bestFit="1" customWidth="1"/>
    <col min="10756" max="10756" width="13.7265625" style="200" bestFit="1" customWidth="1"/>
    <col min="10757" max="10757" width="8.7265625" style="200"/>
    <col min="10758" max="10758" width="14.90625" style="200" bestFit="1" customWidth="1"/>
    <col min="10759" max="10759" width="14.453125" style="200" bestFit="1" customWidth="1"/>
    <col min="10760" max="10760" width="10.54296875" style="200" bestFit="1" customWidth="1"/>
    <col min="10761" max="11008" width="8.7265625" style="200"/>
    <col min="11009" max="11009" width="1.6328125" style="200" customWidth="1"/>
    <col min="11010" max="11010" width="14.90625" style="200" bestFit="1" customWidth="1"/>
    <col min="11011" max="11011" width="14.453125" style="200" bestFit="1" customWidth="1"/>
    <col min="11012" max="11012" width="13.7265625" style="200" bestFit="1" customWidth="1"/>
    <col min="11013" max="11013" width="8.7265625" style="200"/>
    <col min="11014" max="11014" width="14.90625" style="200" bestFit="1" customWidth="1"/>
    <col min="11015" max="11015" width="14.453125" style="200" bestFit="1" customWidth="1"/>
    <col min="11016" max="11016" width="10.54296875" style="200" bestFit="1" customWidth="1"/>
    <col min="11017" max="11264" width="8.7265625" style="200"/>
    <col min="11265" max="11265" width="1.6328125" style="200" customWidth="1"/>
    <col min="11266" max="11266" width="14.90625" style="200" bestFit="1" customWidth="1"/>
    <col min="11267" max="11267" width="14.453125" style="200" bestFit="1" customWidth="1"/>
    <col min="11268" max="11268" width="13.7265625" style="200" bestFit="1" customWidth="1"/>
    <col min="11269" max="11269" width="8.7265625" style="200"/>
    <col min="11270" max="11270" width="14.90625" style="200" bestFit="1" customWidth="1"/>
    <col min="11271" max="11271" width="14.453125" style="200" bestFit="1" customWidth="1"/>
    <col min="11272" max="11272" width="10.54296875" style="200" bestFit="1" customWidth="1"/>
    <col min="11273" max="11520" width="8.7265625" style="200"/>
    <col min="11521" max="11521" width="1.6328125" style="200" customWidth="1"/>
    <col min="11522" max="11522" width="14.90625" style="200" bestFit="1" customWidth="1"/>
    <col min="11523" max="11523" width="14.453125" style="200" bestFit="1" customWidth="1"/>
    <col min="11524" max="11524" width="13.7265625" style="200" bestFit="1" customWidth="1"/>
    <col min="11525" max="11525" width="8.7265625" style="200"/>
    <col min="11526" max="11526" width="14.90625" style="200" bestFit="1" customWidth="1"/>
    <col min="11527" max="11527" width="14.453125" style="200" bestFit="1" customWidth="1"/>
    <col min="11528" max="11528" width="10.54296875" style="200" bestFit="1" customWidth="1"/>
    <col min="11529" max="11776" width="8.7265625" style="200"/>
    <col min="11777" max="11777" width="1.6328125" style="200" customWidth="1"/>
    <col min="11778" max="11778" width="14.90625" style="200" bestFit="1" customWidth="1"/>
    <col min="11779" max="11779" width="14.453125" style="200" bestFit="1" customWidth="1"/>
    <col min="11780" max="11780" width="13.7265625" style="200" bestFit="1" customWidth="1"/>
    <col min="11781" max="11781" width="8.7265625" style="200"/>
    <col min="11782" max="11782" width="14.90625" style="200" bestFit="1" customWidth="1"/>
    <col min="11783" max="11783" width="14.453125" style="200" bestFit="1" customWidth="1"/>
    <col min="11784" max="11784" width="10.54296875" style="200" bestFit="1" customWidth="1"/>
    <col min="11785" max="12032" width="8.7265625" style="200"/>
    <col min="12033" max="12033" width="1.6328125" style="200" customWidth="1"/>
    <col min="12034" max="12034" width="14.90625" style="200" bestFit="1" customWidth="1"/>
    <col min="12035" max="12035" width="14.453125" style="200" bestFit="1" customWidth="1"/>
    <col min="12036" max="12036" width="13.7265625" style="200" bestFit="1" customWidth="1"/>
    <col min="12037" max="12037" width="8.7265625" style="200"/>
    <col min="12038" max="12038" width="14.90625" style="200" bestFit="1" customWidth="1"/>
    <col min="12039" max="12039" width="14.453125" style="200" bestFit="1" customWidth="1"/>
    <col min="12040" max="12040" width="10.54296875" style="200" bestFit="1" customWidth="1"/>
    <col min="12041" max="12288" width="8.7265625" style="200"/>
    <col min="12289" max="12289" width="1.6328125" style="200" customWidth="1"/>
    <col min="12290" max="12290" width="14.90625" style="200" bestFit="1" customWidth="1"/>
    <col min="12291" max="12291" width="14.453125" style="200" bestFit="1" customWidth="1"/>
    <col min="12292" max="12292" width="13.7265625" style="200" bestFit="1" customWidth="1"/>
    <col min="12293" max="12293" width="8.7265625" style="200"/>
    <col min="12294" max="12294" width="14.90625" style="200" bestFit="1" customWidth="1"/>
    <col min="12295" max="12295" width="14.453125" style="200" bestFit="1" customWidth="1"/>
    <col min="12296" max="12296" width="10.54296875" style="200" bestFit="1" customWidth="1"/>
    <col min="12297" max="12544" width="8.7265625" style="200"/>
    <col min="12545" max="12545" width="1.6328125" style="200" customWidth="1"/>
    <col min="12546" max="12546" width="14.90625" style="200" bestFit="1" customWidth="1"/>
    <col min="12547" max="12547" width="14.453125" style="200" bestFit="1" customWidth="1"/>
    <col min="12548" max="12548" width="13.7265625" style="200" bestFit="1" customWidth="1"/>
    <col min="12549" max="12549" width="8.7265625" style="200"/>
    <col min="12550" max="12550" width="14.90625" style="200" bestFit="1" customWidth="1"/>
    <col min="12551" max="12551" width="14.453125" style="200" bestFit="1" customWidth="1"/>
    <col min="12552" max="12552" width="10.54296875" style="200" bestFit="1" customWidth="1"/>
    <col min="12553" max="12800" width="8.7265625" style="200"/>
    <col min="12801" max="12801" width="1.6328125" style="200" customWidth="1"/>
    <col min="12802" max="12802" width="14.90625" style="200" bestFit="1" customWidth="1"/>
    <col min="12803" max="12803" width="14.453125" style="200" bestFit="1" customWidth="1"/>
    <col min="12804" max="12804" width="13.7265625" style="200" bestFit="1" customWidth="1"/>
    <col min="12805" max="12805" width="8.7265625" style="200"/>
    <col min="12806" max="12806" width="14.90625" style="200" bestFit="1" customWidth="1"/>
    <col min="12807" max="12807" width="14.453125" style="200" bestFit="1" customWidth="1"/>
    <col min="12808" max="12808" width="10.54296875" style="200" bestFit="1" customWidth="1"/>
    <col min="12809" max="13056" width="8.7265625" style="200"/>
    <col min="13057" max="13057" width="1.6328125" style="200" customWidth="1"/>
    <col min="13058" max="13058" width="14.90625" style="200" bestFit="1" customWidth="1"/>
    <col min="13059" max="13059" width="14.453125" style="200" bestFit="1" customWidth="1"/>
    <col min="13060" max="13060" width="13.7265625" style="200" bestFit="1" customWidth="1"/>
    <col min="13061" max="13061" width="8.7265625" style="200"/>
    <col min="13062" max="13062" width="14.90625" style="200" bestFit="1" customWidth="1"/>
    <col min="13063" max="13063" width="14.453125" style="200" bestFit="1" customWidth="1"/>
    <col min="13064" max="13064" width="10.54296875" style="200" bestFit="1" customWidth="1"/>
    <col min="13065" max="13312" width="8.7265625" style="200"/>
    <col min="13313" max="13313" width="1.6328125" style="200" customWidth="1"/>
    <col min="13314" max="13314" width="14.90625" style="200" bestFit="1" customWidth="1"/>
    <col min="13315" max="13315" width="14.453125" style="200" bestFit="1" customWidth="1"/>
    <col min="13316" max="13316" width="13.7265625" style="200" bestFit="1" customWidth="1"/>
    <col min="13317" max="13317" width="8.7265625" style="200"/>
    <col min="13318" max="13318" width="14.90625" style="200" bestFit="1" customWidth="1"/>
    <col min="13319" max="13319" width="14.453125" style="200" bestFit="1" customWidth="1"/>
    <col min="13320" max="13320" width="10.54296875" style="200" bestFit="1" customWidth="1"/>
    <col min="13321" max="13568" width="8.7265625" style="200"/>
    <col min="13569" max="13569" width="1.6328125" style="200" customWidth="1"/>
    <col min="13570" max="13570" width="14.90625" style="200" bestFit="1" customWidth="1"/>
    <col min="13571" max="13571" width="14.453125" style="200" bestFit="1" customWidth="1"/>
    <col min="13572" max="13572" width="13.7265625" style="200" bestFit="1" customWidth="1"/>
    <col min="13573" max="13573" width="8.7265625" style="200"/>
    <col min="13574" max="13574" width="14.90625" style="200" bestFit="1" customWidth="1"/>
    <col min="13575" max="13575" width="14.453125" style="200" bestFit="1" customWidth="1"/>
    <col min="13576" max="13576" width="10.54296875" style="200" bestFit="1" customWidth="1"/>
    <col min="13577" max="13824" width="8.7265625" style="200"/>
    <col min="13825" max="13825" width="1.6328125" style="200" customWidth="1"/>
    <col min="13826" max="13826" width="14.90625" style="200" bestFit="1" customWidth="1"/>
    <col min="13827" max="13827" width="14.453125" style="200" bestFit="1" customWidth="1"/>
    <col min="13828" max="13828" width="13.7265625" style="200" bestFit="1" customWidth="1"/>
    <col min="13829" max="13829" width="8.7265625" style="200"/>
    <col min="13830" max="13830" width="14.90625" style="200" bestFit="1" customWidth="1"/>
    <col min="13831" max="13831" width="14.453125" style="200" bestFit="1" customWidth="1"/>
    <col min="13832" max="13832" width="10.54296875" style="200" bestFit="1" customWidth="1"/>
    <col min="13833" max="14080" width="8.7265625" style="200"/>
    <col min="14081" max="14081" width="1.6328125" style="200" customWidth="1"/>
    <col min="14082" max="14082" width="14.90625" style="200" bestFit="1" customWidth="1"/>
    <col min="14083" max="14083" width="14.453125" style="200" bestFit="1" customWidth="1"/>
    <col min="14084" max="14084" width="13.7265625" style="200" bestFit="1" customWidth="1"/>
    <col min="14085" max="14085" width="8.7265625" style="200"/>
    <col min="14086" max="14086" width="14.90625" style="200" bestFit="1" customWidth="1"/>
    <col min="14087" max="14087" width="14.453125" style="200" bestFit="1" customWidth="1"/>
    <col min="14088" max="14088" width="10.54296875" style="200" bestFit="1" customWidth="1"/>
    <col min="14089" max="14336" width="8.7265625" style="200"/>
    <col min="14337" max="14337" width="1.6328125" style="200" customWidth="1"/>
    <col min="14338" max="14338" width="14.90625" style="200" bestFit="1" customWidth="1"/>
    <col min="14339" max="14339" width="14.453125" style="200" bestFit="1" customWidth="1"/>
    <col min="14340" max="14340" width="13.7265625" style="200" bestFit="1" customWidth="1"/>
    <col min="14341" max="14341" width="8.7265625" style="200"/>
    <col min="14342" max="14342" width="14.90625" style="200" bestFit="1" customWidth="1"/>
    <col min="14343" max="14343" width="14.453125" style="200" bestFit="1" customWidth="1"/>
    <col min="14344" max="14344" width="10.54296875" style="200" bestFit="1" customWidth="1"/>
    <col min="14345" max="14592" width="8.7265625" style="200"/>
    <col min="14593" max="14593" width="1.6328125" style="200" customWidth="1"/>
    <col min="14594" max="14594" width="14.90625" style="200" bestFit="1" customWidth="1"/>
    <col min="14595" max="14595" width="14.453125" style="200" bestFit="1" customWidth="1"/>
    <col min="14596" max="14596" width="13.7265625" style="200" bestFit="1" customWidth="1"/>
    <col min="14597" max="14597" width="8.7265625" style="200"/>
    <col min="14598" max="14598" width="14.90625" style="200" bestFit="1" customWidth="1"/>
    <col min="14599" max="14599" width="14.453125" style="200" bestFit="1" customWidth="1"/>
    <col min="14600" max="14600" width="10.54296875" style="200" bestFit="1" customWidth="1"/>
    <col min="14601" max="14848" width="8.7265625" style="200"/>
    <col min="14849" max="14849" width="1.6328125" style="200" customWidth="1"/>
    <col min="14850" max="14850" width="14.90625" style="200" bestFit="1" customWidth="1"/>
    <col min="14851" max="14851" width="14.453125" style="200" bestFit="1" customWidth="1"/>
    <col min="14852" max="14852" width="13.7265625" style="200" bestFit="1" customWidth="1"/>
    <col min="14853" max="14853" width="8.7265625" style="200"/>
    <col min="14854" max="14854" width="14.90625" style="200" bestFit="1" customWidth="1"/>
    <col min="14855" max="14855" width="14.453125" style="200" bestFit="1" customWidth="1"/>
    <col min="14856" max="14856" width="10.54296875" style="200" bestFit="1" customWidth="1"/>
    <col min="14857" max="15104" width="8.7265625" style="200"/>
    <col min="15105" max="15105" width="1.6328125" style="200" customWidth="1"/>
    <col min="15106" max="15106" width="14.90625" style="200" bestFit="1" customWidth="1"/>
    <col min="15107" max="15107" width="14.453125" style="200" bestFit="1" customWidth="1"/>
    <col min="15108" max="15108" width="13.7265625" style="200" bestFit="1" customWidth="1"/>
    <col min="15109" max="15109" width="8.7265625" style="200"/>
    <col min="15110" max="15110" width="14.90625" style="200" bestFit="1" customWidth="1"/>
    <col min="15111" max="15111" width="14.453125" style="200" bestFit="1" customWidth="1"/>
    <col min="15112" max="15112" width="10.54296875" style="200" bestFit="1" customWidth="1"/>
    <col min="15113" max="15360" width="8.7265625" style="200"/>
    <col min="15361" max="15361" width="1.6328125" style="200" customWidth="1"/>
    <col min="15362" max="15362" width="14.90625" style="200" bestFit="1" customWidth="1"/>
    <col min="15363" max="15363" width="14.453125" style="200" bestFit="1" customWidth="1"/>
    <col min="15364" max="15364" width="13.7265625" style="200" bestFit="1" customWidth="1"/>
    <col min="15365" max="15365" width="8.7265625" style="200"/>
    <col min="15366" max="15366" width="14.90625" style="200" bestFit="1" customWidth="1"/>
    <col min="15367" max="15367" width="14.453125" style="200" bestFit="1" customWidth="1"/>
    <col min="15368" max="15368" width="10.54296875" style="200" bestFit="1" customWidth="1"/>
    <col min="15369" max="15616" width="8.7265625" style="200"/>
    <col min="15617" max="15617" width="1.6328125" style="200" customWidth="1"/>
    <col min="15618" max="15618" width="14.90625" style="200" bestFit="1" customWidth="1"/>
    <col min="15619" max="15619" width="14.453125" style="200" bestFit="1" customWidth="1"/>
    <col min="15620" max="15620" width="13.7265625" style="200" bestFit="1" customWidth="1"/>
    <col min="15621" max="15621" width="8.7265625" style="200"/>
    <col min="15622" max="15622" width="14.90625" style="200" bestFit="1" customWidth="1"/>
    <col min="15623" max="15623" width="14.453125" style="200" bestFit="1" customWidth="1"/>
    <col min="15624" max="15624" width="10.54296875" style="200" bestFit="1" customWidth="1"/>
    <col min="15625" max="15872" width="8.7265625" style="200"/>
    <col min="15873" max="15873" width="1.6328125" style="200" customWidth="1"/>
    <col min="15874" max="15874" width="14.90625" style="200" bestFit="1" customWidth="1"/>
    <col min="15875" max="15875" width="14.453125" style="200" bestFit="1" customWidth="1"/>
    <col min="15876" max="15876" width="13.7265625" style="200" bestFit="1" customWidth="1"/>
    <col min="15877" max="15877" width="8.7265625" style="200"/>
    <col min="15878" max="15878" width="14.90625" style="200" bestFit="1" customWidth="1"/>
    <col min="15879" max="15879" width="14.453125" style="200" bestFit="1" customWidth="1"/>
    <col min="15880" max="15880" width="10.54296875" style="200" bestFit="1" customWidth="1"/>
    <col min="15881" max="16128" width="8.7265625" style="200"/>
    <col min="16129" max="16129" width="1.6328125" style="200" customWidth="1"/>
    <col min="16130" max="16130" width="14.90625" style="200" bestFit="1" customWidth="1"/>
    <col min="16131" max="16131" width="14.453125" style="200" bestFit="1" customWidth="1"/>
    <col min="16132" max="16132" width="13.7265625" style="200" bestFit="1" customWidth="1"/>
    <col min="16133" max="16133" width="8.7265625" style="200"/>
    <col min="16134" max="16134" width="14.90625" style="200" bestFit="1" customWidth="1"/>
    <col min="16135" max="16135" width="14.453125" style="200" bestFit="1" customWidth="1"/>
    <col min="16136" max="16136" width="10.54296875" style="200" bestFit="1" customWidth="1"/>
    <col min="16137" max="16384" width="8.7265625" style="200"/>
  </cols>
  <sheetData>
    <row r="2" spans="2:8" x14ac:dyDescent="0.3">
      <c r="B2" s="201" t="s">
        <v>189</v>
      </c>
      <c r="C2" s="202"/>
    </row>
    <row r="3" spans="2:8" x14ac:dyDescent="0.3">
      <c r="B3" s="207" t="s">
        <v>190</v>
      </c>
      <c r="C3" s="207"/>
      <c r="D3" s="208"/>
    </row>
    <row r="10" spans="2:8" ht="13.5" x14ac:dyDescent="0.35">
      <c r="B10" s="205" t="s">
        <v>84</v>
      </c>
      <c r="C10" s="292"/>
      <c r="D10" s="292"/>
      <c r="E10" s="204"/>
      <c r="F10" s="205" t="s">
        <v>11</v>
      </c>
      <c r="G10" s="292"/>
      <c r="H10" s="292"/>
    </row>
    <row r="11" spans="2:8" ht="13.5" x14ac:dyDescent="0.35">
      <c r="B11" s="290" t="s">
        <v>83</v>
      </c>
      <c r="C11" s="290"/>
      <c r="D11" s="290"/>
      <c r="E11" s="204"/>
      <c r="F11" s="290" t="s">
        <v>90</v>
      </c>
      <c r="G11" s="290"/>
      <c r="H11" s="290"/>
    </row>
    <row r="12" spans="2:8" ht="13.5" x14ac:dyDescent="0.35">
      <c r="B12" s="216" t="s">
        <v>85</v>
      </c>
      <c r="C12" s="291">
        <v>3469469527</v>
      </c>
      <c r="D12" s="291"/>
      <c r="E12" s="204"/>
      <c r="F12" s="216" t="s">
        <v>85</v>
      </c>
      <c r="G12" s="291">
        <v>3469469527</v>
      </c>
      <c r="H12" s="291"/>
    </row>
    <row r="13" spans="2:8" ht="13.5" x14ac:dyDescent="0.35">
      <c r="B13" s="204"/>
      <c r="C13" s="206"/>
      <c r="D13" s="206"/>
      <c r="E13" s="204"/>
      <c r="F13" s="204"/>
      <c r="G13" s="206"/>
      <c r="H13" s="204"/>
    </row>
    <row r="14" spans="2:8" ht="13.5" x14ac:dyDescent="0.35">
      <c r="B14" s="204"/>
      <c r="C14" s="206"/>
      <c r="D14" s="204"/>
      <c r="E14" s="204"/>
      <c r="F14" s="290" t="s">
        <v>89</v>
      </c>
      <c r="G14" s="290"/>
      <c r="H14" s="290"/>
    </row>
    <row r="15" spans="2:8" ht="13.5" x14ac:dyDescent="0.35">
      <c r="B15" s="204"/>
      <c r="C15" s="206"/>
      <c r="D15" s="204"/>
      <c r="E15" s="204"/>
      <c r="F15" s="216" t="s">
        <v>13</v>
      </c>
      <c r="G15" s="291">
        <v>37236012</v>
      </c>
      <c r="H15" s="291"/>
    </row>
    <row r="16" spans="2:8" ht="13.5" x14ac:dyDescent="0.35">
      <c r="B16" s="204"/>
      <c r="C16" s="204"/>
      <c r="D16" s="204"/>
      <c r="E16" s="204"/>
      <c r="F16" s="204"/>
      <c r="G16" s="204"/>
      <c r="H16" s="204"/>
    </row>
    <row r="17" spans="2:8" ht="13.5" x14ac:dyDescent="0.35">
      <c r="B17" s="199"/>
      <c r="C17" s="199">
        <v>2025</v>
      </c>
      <c r="D17" s="199" t="s">
        <v>191</v>
      </c>
      <c r="E17" s="204"/>
      <c r="F17" s="199"/>
      <c r="G17" s="199">
        <v>2025</v>
      </c>
      <c r="H17" s="199" t="s">
        <v>191</v>
      </c>
    </row>
    <row r="18" spans="2:8" ht="13.5" x14ac:dyDescent="0.35">
      <c r="B18" s="204" t="s">
        <v>87</v>
      </c>
      <c r="C18" s="206">
        <v>19431</v>
      </c>
      <c r="D18" s="206">
        <v>8524</v>
      </c>
      <c r="E18" s="204"/>
      <c r="F18" s="204" t="s">
        <v>87</v>
      </c>
      <c r="G18" s="206">
        <v>19431</v>
      </c>
      <c r="H18" s="206">
        <v>8524</v>
      </c>
    </row>
    <row r="19" spans="2:8" ht="13.5" x14ac:dyDescent="0.35">
      <c r="B19" s="204"/>
      <c r="C19" s="206"/>
      <c r="D19" s="206"/>
      <c r="E19" s="204"/>
      <c r="F19" s="204"/>
      <c r="G19" s="206"/>
      <c r="H19" s="206"/>
    </row>
    <row r="20" spans="2:8" ht="13.5" x14ac:dyDescent="0.35">
      <c r="B20" s="216" t="s">
        <v>86</v>
      </c>
      <c r="C20" s="291">
        <v>3469469527</v>
      </c>
      <c r="D20" s="291"/>
      <c r="E20" s="204"/>
      <c r="F20" s="216" t="s">
        <v>86</v>
      </c>
      <c r="G20" s="291">
        <v>3432233515</v>
      </c>
      <c r="H20" s="291"/>
    </row>
    <row r="21" spans="2:8" ht="13.5" x14ac:dyDescent="0.35">
      <c r="B21" s="204"/>
      <c r="C21" s="204"/>
      <c r="D21" s="204"/>
      <c r="E21" s="204"/>
      <c r="F21" s="204"/>
      <c r="G21" s="204"/>
      <c r="H21" s="204"/>
    </row>
    <row r="22" spans="2:8" ht="13.5" x14ac:dyDescent="0.35">
      <c r="B22" s="197" t="s">
        <v>88</v>
      </c>
      <c r="C22" s="198">
        <v>5.6</v>
      </c>
      <c r="D22" s="198">
        <v>2.46</v>
      </c>
      <c r="E22" s="204"/>
      <c r="F22" s="197" t="s">
        <v>88</v>
      </c>
      <c r="G22" s="198">
        <v>5.66</v>
      </c>
      <c r="H22" s="198">
        <v>2.48</v>
      </c>
    </row>
    <row r="23" spans="2:8" x14ac:dyDescent="0.3">
      <c r="E23" s="203"/>
    </row>
    <row r="25" spans="2:8" ht="44.5" customHeight="1" x14ac:dyDescent="0.3">
      <c r="B25" s="289" t="s">
        <v>91</v>
      </c>
      <c r="C25" s="289"/>
      <c r="D25" s="289"/>
      <c r="E25" s="289"/>
      <c r="F25" s="289"/>
      <c r="G25" s="289"/>
      <c r="H25" s="289"/>
    </row>
  </sheetData>
  <mergeCells count="11">
    <mergeCell ref="C10:D10"/>
    <mergeCell ref="G10:H10"/>
    <mergeCell ref="B11:D11"/>
    <mergeCell ref="F11:H11"/>
    <mergeCell ref="C12:D12"/>
    <mergeCell ref="G12:H12"/>
    <mergeCell ref="B25:H25"/>
    <mergeCell ref="F14:H14"/>
    <mergeCell ref="G15:H15"/>
    <mergeCell ref="C20:D20"/>
    <mergeCell ref="G20:H20"/>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979CF-78F2-4648-95ED-E37D025A4E8D}">
  <dimension ref="B2:P36"/>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7265625" style="1" customWidth="1"/>
    <col min="10" max="10" width="3" style="1" customWidth="1"/>
    <col min="11" max="16" width="7.7265625" style="1" customWidth="1"/>
    <col min="17" max="16384" width="8.7265625" style="1"/>
  </cols>
  <sheetData>
    <row r="2" spans="2:16" ht="21.5" customHeight="1" x14ac:dyDescent="0.45">
      <c r="B2" s="294"/>
      <c r="C2" s="4" t="s">
        <v>75</v>
      </c>
    </row>
    <row r="3" spans="2:16" ht="18" customHeight="1" x14ac:dyDescent="0.45">
      <c r="B3" s="294"/>
      <c r="C3" s="5" t="s">
        <v>51</v>
      </c>
    </row>
    <row r="5" spans="2:16" ht="20" customHeight="1" x14ac:dyDescent="0.45">
      <c r="D5" s="295" t="s">
        <v>197</v>
      </c>
      <c r="E5" s="295"/>
      <c r="F5" s="295"/>
      <c r="G5" s="295"/>
      <c r="H5" s="295"/>
      <c r="I5" s="295"/>
      <c r="K5" s="295" t="s">
        <v>24</v>
      </c>
      <c r="L5" s="295"/>
      <c r="M5" s="295"/>
      <c r="N5" s="295"/>
      <c r="O5" s="295"/>
      <c r="P5" s="295"/>
    </row>
    <row r="6" spans="2:16" ht="30" customHeight="1" thickBot="1" x14ac:dyDescent="0.5">
      <c r="C6" s="156"/>
      <c r="D6" s="157">
        <v>2025</v>
      </c>
      <c r="E6" s="157" t="s">
        <v>25</v>
      </c>
      <c r="F6" s="157">
        <v>2024</v>
      </c>
      <c r="G6" s="157" t="s">
        <v>25</v>
      </c>
      <c r="H6" s="157" t="s">
        <v>0</v>
      </c>
      <c r="I6" s="157" t="s">
        <v>15</v>
      </c>
      <c r="K6" s="157">
        <v>2025</v>
      </c>
      <c r="L6" s="157" t="s">
        <v>25</v>
      </c>
      <c r="M6" s="157">
        <v>2024</v>
      </c>
      <c r="N6" s="157" t="s">
        <v>25</v>
      </c>
      <c r="O6" s="157" t="s">
        <v>0</v>
      </c>
      <c r="P6" s="157" t="s">
        <v>15</v>
      </c>
    </row>
    <row r="7" spans="2:16" ht="14.5" customHeight="1" x14ac:dyDescent="0.45">
      <c r="C7" s="10" t="s">
        <v>35</v>
      </c>
      <c r="D7" s="29">
        <v>85257</v>
      </c>
      <c r="E7" s="64">
        <v>100</v>
      </c>
      <c r="F7" s="29">
        <v>80992</v>
      </c>
      <c r="G7" s="64">
        <v>100</v>
      </c>
      <c r="H7" s="27">
        <v>5.3</v>
      </c>
      <c r="I7" s="27">
        <v>6.3</v>
      </c>
      <c r="K7" s="29">
        <v>328839</v>
      </c>
      <c r="L7" s="64">
        <v>100</v>
      </c>
      <c r="M7" s="29">
        <v>307197</v>
      </c>
      <c r="N7" s="64">
        <v>100</v>
      </c>
      <c r="O7" s="27">
        <v>7</v>
      </c>
      <c r="P7" s="27">
        <v>3.7</v>
      </c>
    </row>
    <row r="8" spans="2:16" ht="14.5" customHeight="1" x14ac:dyDescent="0.45">
      <c r="C8" s="15" t="s">
        <v>36</v>
      </c>
      <c r="D8" s="28">
        <v>44278</v>
      </c>
      <c r="E8" s="82">
        <v>51.9</v>
      </c>
      <c r="F8" s="28">
        <v>42381</v>
      </c>
      <c r="G8" s="82">
        <v>52.3</v>
      </c>
      <c r="H8" s="26">
        <v>4.5</v>
      </c>
      <c r="I8" s="26"/>
      <c r="K8" s="28">
        <v>180344</v>
      </c>
      <c r="L8" s="82">
        <v>54.8</v>
      </c>
      <c r="M8" s="28">
        <v>170204</v>
      </c>
      <c r="N8" s="82">
        <v>55.4</v>
      </c>
      <c r="O8" s="26">
        <v>6</v>
      </c>
      <c r="P8" s="26"/>
    </row>
    <row r="9" spans="2:16" ht="14.5" customHeight="1" x14ac:dyDescent="0.45">
      <c r="C9" s="35" t="s">
        <v>37</v>
      </c>
      <c r="D9" s="38">
        <v>40979</v>
      </c>
      <c r="E9" s="83">
        <v>48.1</v>
      </c>
      <c r="F9" s="38">
        <v>38610</v>
      </c>
      <c r="G9" s="83">
        <v>47.7</v>
      </c>
      <c r="H9" s="43">
        <v>6.1</v>
      </c>
      <c r="I9" s="43">
        <v>6.4</v>
      </c>
      <c r="K9" s="38">
        <v>148495</v>
      </c>
      <c r="L9" s="83">
        <v>45.2</v>
      </c>
      <c r="M9" s="38">
        <v>136993</v>
      </c>
      <c r="N9" s="83">
        <v>44.6</v>
      </c>
      <c r="O9" s="43">
        <v>8.4</v>
      </c>
      <c r="P9" s="43">
        <v>6.7</v>
      </c>
    </row>
    <row r="10" spans="2:16" ht="14.5" customHeight="1" x14ac:dyDescent="0.45">
      <c r="C10" s="10" t="s">
        <v>38</v>
      </c>
      <c r="D10" s="29">
        <v>2925</v>
      </c>
      <c r="E10" s="64">
        <v>3.4</v>
      </c>
      <c r="F10" s="29">
        <v>2921</v>
      </c>
      <c r="G10" s="64">
        <v>3.6</v>
      </c>
      <c r="H10" s="27">
        <v>0.1</v>
      </c>
      <c r="I10" s="27"/>
      <c r="K10" s="29">
        <v>10405</v>
      </c>
      <c r="L10" s="64">
        <v>3.2</v>
      </c>
      <c r="M10" s="29">
        <v>9306</v>
      </c>
      <c r="N10" s="64">
        <v>3</v>
      </c>
      <c r="O10" s="27">
        <v>11.8</v>
      </c>
      <c r="P10" s="27"/>
    </row>
    <row r="11" spans="2:16" ht="14.5" customHeight="1" x14ac:dyDescent="0.45">
      <c r="C11" s="10" t="s">
        <v>39</v>
      </c>
      <c r="D11" s="29">
        <v>27677</v>
      </c>
      <c r="E11" s="64">
        <v>32.5</v>
      </c>
      <c r="F11" s="29">
        <v>25995</v>
      </c>
      <c r="G11" s="64">
        <v>32.1</v>
      </c>
      <c r="H11" s="27">
        <v>6.5</v>
      </c>
      <c r="I11" s="27"/>
      <c r="K11" s="29">
        <v>108018</v>
      </c>
      <c r="L11" s="64">
        <v>32.799999999999997</v>
      </c>
      <c r="M11" s="29">
        <v>97989</v>
      </c>
      <c r="N11" s="64">
        <v>31.9</v>
      </c>
      <c r="O11" s="27">
        <v>10.199999999999999</v>
      </c>
      <c r="P11" s="27"/>
    </row>
    <row r="12" spans="2:16" ht="14.5" customHeight="1" x14ac:dyDescent="0.45">
      <c r="C12" s="15" t="s">
        <v>40</v>
      </c>
      <c r="D12" s="28">
        <v>126</v>
      </c>
      <c r="E12" s="82">
        <v>0.1</v>
      </c>
      <c r="F12" s="28">
        <v>178</v>
      </c>
      <c r="G12" s="82">
        <v>0.2</v>
      </c>
      <c r="H12" s="26">
        <v>-29.3</v>
      </c>
      <c r="I12" s="26"/>
      <c r="K12" s="28">
        <v>433</v>
      </c>
      <c r="L12" s="82">
        <v>0.1</v>
      </c>
      <c r="M12" s="28">
        <v>482</v>
      </c>
      <c r="N12" s="82">
        <v>0.2</v>
      </c>
      <c r="O12" s="26">
        <v>-10.1</v>
      </c>
      <c r="P12" s="26"/>
    </row>
    <row r="13" spans="2:16" ht="14.5" customHeight="1" x14ac:dyDescent="0.45">
      <c r="C13" s="35" t="s">
        <v>41</v>
      </c>
      <c r="D13" s="38">
        <v>10252</v>
      </c>
      <c r="E13" s="83">
        <v>12</v>
      </c>
      <c r="F13" s="38">
        <v>9516</v>
      </c>
      <c r="G13" s="83">
        <v>11.7</v>
      </c>
      <c r="H13" s="43">
        <v>7.7</v>
      </c>
      <c r="I13" s="43">
        <v>8.4</v>
      </c>
      <c r="K13" s="38">
        <v>29639</v>
      </c>
      <c r="L13" s="83">
        <v>9</v>
      </c>
      <c r="M13" s="38">
        <v>29216</v>
      </c>
      <c r="N13" s="83">
        <v>9.5</v>
      </c>
      <c r="O13" s="43">
        <v>1.4</v>
      </c>
      <c r="P13" s="43">
        <v>-2.9</v>
      </c>
    </row>
    <row r="14" spans="2:16" ht="14.5" customHeight="1" x14ac:dyDescent="0.45">
      <c r="C14" s="10" t="s">
        <v>42</v>
      </c>
      <c r="D14" s="29">
        <v>4058</v>
      </c>
      <c r="E14" s="64">
        <v>4.8</v>
      </c>
      <c r="F14" s="29">
        <v>3720</v>
      </c>
      <c r="G14" s="64">
        <v>4.5999999999999996</v>
      </c>
      <c r="H14" s="27">
        <v>9.1</v>
      </c>
      <c r="I14" s="27"/>
      <c r="K14" s="29">
        <v>15716</v>
      </c>
      <c r="L14" s="64">
        <v>4.8</v>
      </c>
      <c r="M14" s="29">
        <v>13933</v>
      </c>
      <c r="N14" s="64">
        <v>4.5</v>
      </c>
      <c r="O14" s="27">
        <v>12.8</v>
      </c>
      <c r="P14" s="27"/>
    </row>
    <row r="15" spans="2:16" ht="14.5" customHeight="1" x14ac:dyDescent="0.45">
      <c r="C15" s="15" t="s">
        <v>43</v>
      </c>
      <c r="D15" s="28">
        <v>1555</v>
      </c>
      <c r="E15" s="82">
        <v>1.8</v>
      </c>
      <c r="F15" s="28">
        <v>826</v>
      </c>
      <c r="G15" s="82">
        <v>1</v>
      </c>
      <c r="H15" s="26">
        <v>88.3</v>
      </c>
      <c r="I15" s="26"/>
      <c r="K15" s="28">
        <v>2773</v>
      </c>
      <c r="L15" s="82">
        <v>0.8</v>
      </c>
      <c r="M15" s="28">
        <v>2494</v>
      </c>
      <c r="N15" s="82">
        <v>0.8</v>
      </c>
      <c r="O15" s="26">
        <v>11.2</v>
      </c>
      <c r="P15" s="26"/>
    </row>
    <row r="16" spans="2:16" ht="14.5" customHeight="1" x14ac:dyDescent="0.45">
      <c r="C16" s="36" t="s">
        <v>44</v>
      </c>
      <c r="D16" s="39">
        <v>15865</v>
      </c>
      <c r="E16" s="84">
        <v>18.600000000000001</v>
      </c>
      <c r="F16" s="39">
        <v>14062</v>
      </c>
      <c r="G16" s="84">
        <v>17.399999999999999</v>
      </c>
      <c r="H16" s="44">
        <v>12.8</v>
      </c>
      <c r="I16" s="44">
        <v>13.8</v>
      </c>
      <c r="K16" s="39">
        <v>48129</v>
      </c>
      <c r="L16" s="84">
        <v>14.6</v>
      </c>
      <c r="M16" s="39">
        <v>45642</v>
      </c>
      <c r="N16" s="84">
        <v>14.9</v>
      </c>
      <c r="O16" s="44">
        <v>5.4</v>
      </c>
      <c r="P16" s="44">
        <v>2</v>
      </c>
    </row>
    <row r="17" spans="3:16" ht="14.5" customHeight="1" thickBot="1" x14ac:dyDescent="0.5">
      <c r="C17" s="270" t="s">
        <v>45</v>
      </c>
      <c r="D17" s="158">
        <v>2981</v>
      </c>
      <c r="E17" s="159"/>
      <c r="F17" s="158">
        <v>3904</v>
      </c>
      <c r="G17" s="159"/>
      <c r="H17" s="160">
        <v>-23.6</v>
      </c>
      <c r="I17" s="160"/>
      <c r="K17" s="158">
        <v>13721</v>
      </c>
      <c r="L17" s="159"/>
      <c r="M17" s="158">
        <v>16239</v>
      </c>
      <c r="N17" s="159"/>
      <c r="O17" s="160">
        <v>-15.5</v>
      </c>
      <c r="P17" s="160"/>
    </row>
    <row r="18" spans="3:16" ht="14.5" customHeight="1" x14ac:dyDescent="0.45">
      <c r="C18" s="10"/>
      <c r="D18" s="29"/>
      <c r="E18" s="34"/>
      <c r="F18" s="29"/>
      <c r="G18" s="34"/>
      <c r="H18" s="27"/>
      <c r="I18" s="27"/>
      <c r="K18" s="29"/>
      <c r="L18" s="34"/>
      <c r="M18" s="29"/>
      <c r="N18" s="34"/>
      <c r="O18" s="27"/>
      <c r="P18" s="27"/>
    </row>
    <row r="19" spans="3:16" ht="25" customHeight="1" x14ac:dyDescent="0.45">
      <c r="C19" s="161" t="s">
        <v>76</v>
      </c>
      <c r="D19" s="41"/>
      <c r="E19" s="25"/>
      <c r="F19" s="40"/>
      <c r="G19" s="34"/>
      <c r="H19" s="34"/>
      <c r="I19" s="34"/>
      <c r="K19" s="41"/>
      <c r="L19" s="25"/>
      <c r="M19" s="40"/>
      <c r="N19" s="34"/>
      <c r="O19" s="34"/>
      <c r="P19" s="34"/>
    </row>
    <row r="20" spans="3:16" ht="14.5" customHeight="1" x14ac:dyDescent="0.45">
      <c r="C20" s="33" t="s">
        <v>68</v>
      </c>
      <c r="D20" s="42" t="s">
        <v>193</v>
      </c>
      <c r="E20" s="13"/>
      <c r="F20" s="42" t="s">
        <v>12</v>
      </c>
      <c r="G20" s="14"/>
      <c r="H20" s="64" t="s">
        <v>14</v>
      </c>
      <c r="I20" s="64"/>
      <c r="K20" s="42">
        <v>25587</v>
      </c>
      <c r="L20" s="13"/>
      <c r="M20" s="42">
        <v>24462</v>
      </c>
      <c r="N20" s="14"/>
      <c r="O20" s="153">
        <v>4.5999999999999996</v>
      </c>
      <c r="P20" s="152"/>
    </row>
    <row r="21" spans="3:16" ht="14.5" customHeight="1" x14ac:dyDescent="0.45">
      <c r="C21" s="10" t="s">
        <v>69</v>
      </c>
      <c r="D21" s="29" t="s">
        <v>194</v>
      </c>
      <c r="E21" s="34"/>
      <c r="F21" s="29" t="s">
        <v>12</v>
      </c>
      <c r="G21" s="34"/>
      <c r="H21" s="27" t="s">
        <v>12</v>
      </c>
      <c r="I21" s="27"/>
      <c r="K21" s="29">
        <v>24297</v>
      </c>
      <c r="L21" s="34"/>
      <c r="M21" s="29">
        <v>23206</v>
      </c>
      <c r="N21" s="34"/>
      <c r="O21" s="63">
        <v>4.7</v>
      </c>
      <c r="P21" s="27"/>
    </row>
    <row r="22" spans="3:16" ht="14.5" customHeight="1" x14ac:dyDescent="0.45">
      <c r="C22" s="10" t="s">
        <v>79</v>
      </c>
      <c r="D22" s="29" t="s">
        <v>195</v>
      </c>
      <c r="E22" s="34"/>
      <c r="F22" s="29" t="s">
        <v>12</v>
      </c>
      <c r="G22" s="34"/>
      <c r="H22" s="27" t="s">
        <v>12</v>
      </c>
      <c r="I22" s="27"/>
      <c r="K22" s="29">
        <v>1050</v>
      </c>
      <c r="L22" s="34"/>
      <c r="M22" s="29">
        <v>1007</v>
      </c>
      <c r="N22" s="34"/>
      <c r="O22" s="63">
        <v>4.3</v>
      </c>
      <c r="P22" s="27"/>
    </row>
    <row r="23" spans="3:16" ht="14.5" customHeight="1" x14ac:dyDescent="0.45">
      <c r="C23" s="15" t="s">
        <v>80</v>
      </c>
      <c r="D23" s="28" t="s">
        <v>196</v>
      </c>
      <c r="E23" s="16"/>
      <c r="F23" s="28" t="s">
        <v>17</v>
      </c>
      <c r="G23" s="16"/>
      <c r="H23" s="26" t="s">
        <v>17</v>
      </c>
      <c r="I23" s="26"/>
      <c r="K23" s="28">
        <v>240</v>
      </c>
      <c r="L23" s="16"/>
      <c r="M23" s="28">
        <v>249</v>
      </c>
      <c r="N23" s="16"/>
      <c r="O23" s="65">
        <v>-3.6</v>
      </c>
      <c r="P23" s="26"/>
    </row>
    <row r="24" spans="3:16" ht="14.5" customHeight="1" x14ac:dyDescent="0.45">
      <c r="C24" s="10"/>
      <c r="D24" s="29"/>
      <c r="E24" s="14"/>
      <c r="F24" s="29"/>
      <c r="G24" s="14"/>
      <c r="H24" s="27"/>
      <c r="I24" s="27"/>
      <c r="K24" s="29"/>
      <c r="L24" s="14"/>
      <c r="M24" s="29"/>
      <c r="N24" s="14"/>
      <c r="O24" s="27"/>
      <c r="P24" s="27"/>
    </row>
    <row r="25" spans="3:16" ht="14.5" customHeight="1" x14ac:dyDescent="0.45">
      <c r="C25" s="10" t="s">
        <v>71</v>
      </c>
      <c r="D25" s="29"/>
      <c r="E25" s="34"/>
      <c r="F25" s="40"/>
      <c r="G25" s="34"/>
      <c r="H25" s="45"/>
      <c r="I25" s="45"/>
      <c r="K25" s="29"/>
      <c r="L25" s="34"/>
      <c r="M25" s="40"/>
      <c r="N25" s="34"/>
      <c r="O25" s="45"/>
      <c r="P25" s="45"/>
    </row>
    <row r="26" spans="3:16" ht="14.5" customHeight="1" x14ac:dyDescent="0.45">
      <c r="C26" s="10" t="s">
        <v>56</v>
      </c>
      <c r="D26" s="29">
        <v>209</v>
      </c>
      <c r="E26" s="14"/>
      <c r="F26" s="29">
        <v>454</v>
      </c>
      <c r="G26" s="34"/>
      <c r="H26" s="262">
        <v>-54</v>
      </c>
      <c r="I26" s="27"/>
      <c r="K26" s="29" t="s">
        <v>12</v>
      </c>
      <c r="L26" s="14"/>
      <c r="M26" s="29" t="s">
        <v>14</v>
      </c>
      <c r="N26" s="34"/>
      <c r="O26" s="27" t="s">
        <v>12</v>
      </c>
      <c r="P26" s="27"/>
    </row>
    <row r="27" spans="3:16" ht="14.5" customHeight="1" x14ac:dyDescent="0.45">
      <c r="C27" s="10" t="s">
        <v>57</v>
      </c>
      <c r="D27" s="29">
        <v>1125</v>
      </c>
      <c r="E27" s="14"/>
      <c r="F27" s="29">
        <v>1596</v>
      </c>
      <c r="G27" s="14"/>
      <c r="H27" s="262">
        <v>-29.5</v>
      </c>
      <c r="I27" s="27"/>
      <c r="K27" s="29" t="s">
        <v>12</v>
      </c>
      <c r="L27" s="14"/>
      <c r="M27" s="29" t="s">
        <v>14</v>
      </c>
      <c r="N27" s="14"/>
      <c r="O27" s="27" t="s">
        <v>12</v>
      </c>
      <c r="P27" s="27"/>
    </row>
    <row r="28" spans="3:16" ht="14.5" customHeight="1" x14ac:dyDescent="0.45">
      <c r="C28" s="15" t="s">
        <v>58</v>
      </c>
      <c r="D28" s="28">
        <v>1125</v>
      </c>
      <c r="E28" s="16"/>
      <c r="F28" s="28">
        <v>1596</v>
      </c>
      <c r="G28" s="37"/>
      <c r="H28" s="263">
        <v>-29.5</v>
      </c>
      <c r="I28" s="26"/>
      <c r="K28" s="28" t="s">
        <v>12</v>
      </c>
      <c r="L28" s="16"/>
      <c r="M28" s="28"/>
      <c r="N28" s="37"/>
      <c r="O28" s="26" t="s">
        <v>14</v>
      </c>
      <c r="P28" s="26"/>
    </row>
    <row r="29" spans="3:16" ht="14.5" customHeight="1" x14ac:dyDescent="0.45">
      <c r="C29" s="10"/>
      <c r="D29" s="274"/>
      <c r="E29" s="14"/>
      <c r="F29" s="274"/>
      <c r="G29" s="14"/>
      <c r="H29" s="262"/>
      <c r="I29" s="27"/>
      <c r="K29" s="14"/>
      <c r="L29" s="14"/>
      <c r="M29" s="14"/>
      <c r="N29" s="14"/>
      <c r="O29" s="14"/>
      <c r="P29" s="27"/>
    </row>
    <row r="30" spans="3:16" ht="14.5" customHeight="1" x14ac:dyDescent="0.45">
      <c r="C30" s="10" t="s">
        <v>77</v>
      </c>
      <c r="D30" s="14"/>
      <c r="E30" s="14"/>
      <c r="F30" s="14"/>
      <c r="G30" s="14"/>
      <c r="H30" s="262"/>
      <c r="I30" s="27"/>
      <c r="K30" s="14"/>
      <c r="L30" s="14"/>
      <c r="M30" s="14"/>
      <c r="N30" s="14"/>
      <c r="O30" s="14"/>
      <c r="P30" s="27"/>
    </row>
    <row r="31" spans="3:16" ht="14.5" customHeight="1" x14ac:dyDescent="0.45">
      <c r="C31" s="10" t="s">
        <v>61</v>
      </c>
      <c r="D31" s="98">
        <v>1018</v>
      </c>
      <c r="E31" s="98"/>
      <c r="F31" s="98">
        <v>974.8</v>
      </c>
      <c r="G31" s="98"/>
      <c r="H31" s="262">
        <v>4.4000000000000004</v>
      </c>
      <c r="I31" s="27"/>
      <c r="K31" s="209">
        <v>993.4</v>
      </c>
      <c r="L31" s="209"/>
      <c r="M31" s="64">
        <v>983.4</v>
      </c>
      <c r="N31" s="64"/>
      <c r="O31" s="262">
        <v>1</v>
      </c>
      <c r="P31" s="64"/>
    </row>
    <row r="32" spans="3:16" ht="14.5" customHeight="1" x14ac:dyDescent="0.45">
      <c r="C32" s="10" t="s">
        <v>78</v>
      </c>
      <c r="D32" s="98">
        <v>16.7</v>
      </c>
      <c r="E32" s="98"/>
      <c r="F32" s="98">
        <v>16.8</v>
      </c>
      <c r="G32" s="98"/>
      <c r="H32" s="262">
        <v>-0.6</v>
      </c>
      <c r="I32" s="27"/>
      <c r="K32" s="14">
        <v>16.7</v>
      </c>
      <c r="L32" s="14"/>
      <c r="M32" s="14">
        <v>17.399999999999999</v>
      </c>
      <c r="N32" s="14"/>
      <c r="O32" s="262">
        <v>-4.2</v>
      </c>
      <c r="P32" s="27"/>
    </row>
    <row r="33" spans="3:16" ht="14.5" customHeight="1" thickBot="1" x14ac:dyDescent="0.5">
      <c r="C33" s="162" t="s">
        <v>2</v>
      </c>
      <c r="D33" s="163">
        <v>61.1</v>
      </c>
      <c r="E33" s="163"/>
      <c r="F33" s="163">
        <v>58.1</v>
      </c>
      <c r="G33" s="163"/>
      <c r="H33" s="264">
        <v>5</v>
      </c>
      <c r="I33" s="164"/>
      <c r="K33" s="275">
        <v>59.5</v>
      </c>
      <c r="L33" s="165"/>
      <c r="M33" s="165">
        <v>56.4</v>
      </c>
      <c r="N33" s="165"/>
      <c r="O33" s="264">
        <v>5.5</v>
      </c>
      <c r="P33" s="165"/>
    </row>
    <row r="34" spans="3:16" ht="14.5" customHeight="1" x14ac:dyDescent="0.45">
      <c r="D34" s="10"/>
      <c r="E34" s="14"/>
      <c r="F34" s="14"/>
      <c r="G34" s="14"/>
      <c r="H34" s="14"/>
      <c r="I34" s="14"/>
      <c r="J34" s="27"/>
      <c r="L34" s="14"/>
      <c r="M34" s="14"/>
      <c r="N34" s="14"/>
      <c r="O34" s="14"/>
      <c r="P34" s="14"/>
    </row>
    <row r="35" spans="3:16" ht="14.5" customHeight="1" x14ac:dyDescent="0.45">
      <c r="C35" s="293" t="s">
        <v>81</v>
      </c>
      <c r="D35" s="293"/>
      <c r="E35" s="293"/>
      <c r="F35" s="293"/>
      <c r="G35" s="293"/>
      <c r="H35" s="293"/>
      <c r="I35" s="293"/>
      <c r="J35" s="293"/>
      <c r="K35" s="293"/>
      <c r="L35" s="293"/>
      <c r="M35" s="293"/>
      <c r="N35" s="293"/>
      <c r="O35" s="210"/>
    </row>
    <row r="36" spans="3:16" ht="16.5" customHeight="1" x14ac:dyDescent="0.45">
      <c r="C36" s="293" t="s">
        <v>82</v>
      </c>
      <c r="D36" s="293"/>
      <c r="E36" s="293"/>
      <c r="F36" s="293"/>
      <c r="G36" s="293"/>
      <c r="H36" s="293"/>
      <c r="I36" s="293"/>
      <c r="J36" s="293"/>
      <c r="K36" s="293"/>
      <c r="L36" s="293"/>
      <c r="M36" s="293"/>
      <c r="N36" s="293"/>
    </row>
  </sheetData>
  <mergeCells count="5">
    <mergeCell ref="C36:N36"/>
    <mergeCell ref="B2:B3"/>
    <mergeCell ref="D5:I5"/>
    <mergeCell ref="K5:P5"/>
    <mergeCell ref="C35:N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ED8B-0E24-465F-BF1F-CA0F514E11F9}">
  <dimension ref="B2:P34"/>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81640625" style="1" customWidth="1"/>
    <col min="10" max="10" width="3" style="1" customWidth="1"/>
    <col min="11" max="16" width="7.6328125" style="1" customWidth="1"/>
    <col min="17" max="16384" width="8.7265625" style="1"/>
  </cols>
  <sheetData>
    <row r="2" spans="2:16" ht="21.5" customHeight="1" x14ac:dyDescent="0.45">
      <c r="B2" s="294"/>
      <c r="C2" s="4" t="s">
        <v>74</v>
      </c>
    </row>
    <row r="3" spans="2:16" ht="18" customHeight="1" x14ac:dyDescent="0.45">
      <c r="B3" s="294"/>
      <c r="C3" s="5" t="s">
        <v>51</v>
      </c>
    </row>
    <row r="5" spans="2:16" ht="20" customHeight="1" x14ac:dyDescent="0.45">
      <c r="D5" s="295" t="s">
        <v>197</v>
      </c>
      <c r="E5" s="295"/>
      <c r="F5" s="295"/>
      <c r="G5" s="295"/>
      <c r="H5" s="295"/>
      <c r="I5" s="295"/>
      <c r="K5" s="295" t="s">
        <v>24</v>
      </c>
      <c r="L5" s="295"/>
      <c r="M5" s="295"/>
      <c r="N5" s="295"/>
      <c r="O5" s="295"/>
      <c r="P5" s="295"/>
    </row>
    <row r="6" spans="2:16" ht="30" customHeight="1" thickBot="1" x14ac:dyDescent="0.5">
      <c r="C6" s="156"/>
      <c r="D6" s="157">
        <v>2025</v>
      </c>
      <c r="E6" s="157" t="s">
        <v>25</v>
      </c>
      <c r="F6" s="157">
        <v>2024</v>
      </c>
      <c r="G6" s="157" t="s">
        <v>25</v>
      </c>
      <c r="H6" s="157" t="s">
        <v>0</v>
      </c>
      <c r="I6" s="157" t="s">
        <v>15</v>
      </c>
      <c r="K6" s="157">
        <v>2025</v>
      </c>
      <c r="L6" s="157" t="s">
        <v>25</v>
      </c>
      <c r="M6" s="157">
        <v>2024</v>
      </c>
      <c r="N6" s="157" t="s">
        <v>25</v>
      </c>
      <c r="O6" s="157" t="s">
        <v>0</v>
      </c>
      <c r="P6" s="157" t="s">
        <v>15</v>
      </c>
    </row>
    <row r="7" spans="2:16" ht="14.5" customHeight="1" x14ac:dyDescent="0.45">
      <c r="C7" s="10" t="s">
        <v>35</v>
      </c>
      <c r="D7" s="29">
        <v>14217</v>
      </c>
      <c r="E7" s="64">
        <v>100</v>
      </c>
      <c r="F7" s="29">
        <v>13870</v>
      </c>
      <c r="G7" s="64">
        <v>100</v>
      </c>
      <c r="H7" s="50">
        <v>2.5</v>
      </c>
      <c r="I7" s="50">
        <v>2.2999999999999998</v>
      </c>
      <c r="K7" s="29">
        <v>57028</v>
      </c>
      <c r="L7" s="64">
        <v>100</v>
      </c>
      <c r="M7" s="29">
        <v>49755</v>
      </c>
      <c r="N7" s="64">
        <v>100</v>
      </c>
      <c r="O7" s="50">
        <v>14.6</v>
      </c>
      <c r="P7" s="50">
        <v>3.2</v>
      </c>
    </row>
    <row r="8" spans="2:16" ht="14.5" customHeight="1" x14ac:dyDescent="0.45">
      <c r="C8" s="15" t="s">
        <v>36</v>
      </c>
      <c r="D8" s="28">
        <v>8834</v>
      </c>
      <c r="E8" s="82">
        <v>62.1</v>
      </c>
      <c r="F8" s="28">
        <v>7856</v>
      </c>
      <c r="G8" s="82">
        <v>56.6</v>
      </c>
      <c r="H8" s="52">
        <v>12.4</v>
      </c>
      <c r="I8" s="52"/>
      <c r="K8" s="28">
        <v>33778</v>
      </c>
      <c r="L8" s="82">
        <v>59.2</v>
      </c>
      <c r="M8" s="28">
        <v>28412</v>
      </c>
      <c r="N8" s="82">
        <v>57.1</v>
      </c>
      <c r="O8" s="52">
        <v>18.899999999999999</v>
      </c>
      <c r="P8" s="52"/>
    </row>
    <row r="9" spans="2:16" ht="14.5" customHeight="1" x14ac:dyDescent="0.45">
      <c r="C9" s="35" t="s">
        <v>37</v>
      </c>
      <c r="D9" s="38">
        <v>5383</v>
      </c>
      <c r="E9" s="83">
        <v>37.9</v>
      </c>
      <c r="F9" s="38">
        <v>6014</v>
      </c>
      <c r="G9" s="83">
        <v>43.4</v>
      </c>
      <c r="H9" s="54">
        <v>-10.5</v>
      </c>
      <c r="I9" s="54">
        <v>0.3</v>
      </c>
      <c r="K9" s="38">
        <v>23250</v>
      </c>
      <c r="L9" s="83">
        <v>40.799999999999997</v>
      </c>
      <c r="M9" s="38">
        <v>21344</v>
      </c>
      <c r="N9" s="83">
        <v>42.9</v>
      </c>
      <c r="O9" s="54">
        <v>8.9</v>
      </c>
      <c r="P9" s="54">
        <v>-2</v>
      </c>
    </row>
    <row r="10" spans="2:16" ht="14.5" customHeight="1" x14ac:dyDescent="0.45">
      <c r="C10" s="10" t="s">
        <v>38</v>
      </c>
      <c r="D10" s="29">
        <v>1094</v>
      </c>
      <c r="E10" s="64">
        <v>7.7</v>
      </c>
      <c r="F10" s="29">
        <v>1198</v>
      </c>
      <c r="G10" s="64">
        <v>8.6</v>
      </c>
      <c r="H10" s="50">
        <v>-8.6999999999999993</v>
      </c>
      <c r="I10" s="50"/>
      <c r="K10" s="29">
        <v>3884</v>
      </c>
      <c r="L10" s="64">
        <v>6.8</v>
      </c>
      <c r="M10" s="29">
        <v>3793</v>
      </c>
      <c r="N10" s="64">
        <v>7.6</v>
      </c>
      <c r="O10" s="50">
        <v>2.4</v>
      </c>
      <c r="P10" s="50"/>
    </row>
    <row r="11" spans="2:16" ht="14.5" customHeight="1" x14ac:dyDescent="0.45">
      <c r="C11" s="10" t="s">
        <v>39</v>
      </c>
      <c r="D11" s="29">
        <v>3604</v>
      </c>
      <c r="E11" s="64">
        <v>25.4</v>
      </c>
      <c r="F11" s="29">
        <v>4373</v>
      </c>
      <c r="G11" s="64">
        <v>31.5</v>
      </c>
      <c r="H11" s="50">
        <v>-17.600000000000001</v>
      </c>
      <c r="I11" s="50"/>
      <c r="K11" s="29">
        <v>17018</v>
      </c>
      <c r="L11" s="64">
        <v>29.8</v>
      </c>
      <c r="M11" s="29">
        <v>15748</v>
      </c>
      <c r="N11" s="27">
        <v>31.7</v>
      </c>
      <c r="O11" s="50">
        <v>8.1</v>
      </c>
      <c r="P11" s="50"/>
    </row>
    <row r="12" spans="2:16" ht="14.5" customHeight="1" x14ac:dyDescent="0.45">
      <c r="C12" s="15" t="s">
        <v>40</v>
      </c>
      <c r="D12" s="28">
        <v>-39</v>
      </c>
      <c r="E12" s="82">
        <v>-0.3</v>
      </c>
      <c r="F12" s="28">
        <v>-210</v>
      </c>
      <c r="G12" s="82">
        <v>-1.5</v>
      </c>
      <c r="H12" s="52">
        <v>-81.5</v>
      </c>
      <c r="I12" s="52"/>
      <c r="K12" s="28">
        <v>-101</v>
      </c>
      <c r="L12" s="26">
        <v>-0.2</v>
      </c>
      <c r="M12" s="28">
        <v>-231</v>
      </c>
      <c r="N12" s="26">
        <v>-0.5</v>
      </c>
      <c r="O12" s="52">
        <v>-56.4</v>
      </c>
      <c r="P12" s="52"/>
    </row>
    <row r="13" spans="2:16" ht="14.5" customHeight="1" x14ac:dyDescent="0.45">
      <c r="C13" s="35" t="s">
        <v>41</v>
      </c>
      <c r="D13" s="38">
        <v>724</v>
      </c>
      <c r="E13" s="83">
        <v>5.0999999999999996</v>
      </c>
      <c r="F13" s="38">
        <v>653</v>
      </c>
      <c r="G13" s="83">
        <v>4.7</v>
      </c>
      <c r="H13" s="54">
        <v>10.8</v>
      </c>
      <c r="I13" s="54">
        <v>10.8</v>
      </c>
      <c r="K13" s="38">
        <v>2448</v>
      </c>
      <c r="L13" s="83">
        <v>4.3</v>
      </c>
      <c r="M13" s="38">
        <v>2033</v>
      </c>
      <c r="N13" s="83">
        <v>4.0999999999999996</v>
      </c>
      <c r="O13" s="54">
        <v>20.399999999999999</v>
      </c>
      <c r="P13" s="54">
        <v>8.8000000000000007</v>
      </c>
    </row>
    <row r="14" spans="2:16" ht="14.5" customHeight="1" x14ac:dyDescent="0.45">
      <c r="C14" s="10" t="s">
        <v>42</v>
      </c>
      <c r="D14" s="29">
        <v>1358</v>
      </c>
      <c r="E14" s="64">
        <v>9.5</v>
      </c>
      <c r="F14" s="29">
        <v>1312</v>
      </c>
      <c r="G14" s="64">
        <v>9.5</v>
      </c>
      <c r="H14" s="50">
        <v>3.5</v>
      </c>
      <c r="I14" s="50"/>
      <c r="K14" s="29">
        <v>5435</v>
      </c>
      <c r="L14" s="64">
        <v>9.5</v>
      </c>
      <c r="M14" s="29">
        <v>4761</v>
      </c>
      <c r="N14" s="64">
        <v>9.6</v>
      </c>
      <c r="O14" s="50">
        <v>14.2</v>
      </c>
      <c r="P14" s="50"/>
    </row>
    <row r="15" spans="2:16" ht="14.5" customHeight="1" x14ac:dyDescent="0.45">
      <c r="C15" s="15" t="s">
        <v>43</v>
      </c>
      <c r="D15" s="28">
        <v>131</v>
      </c>
      <c r="E15" s="82">
        <v>0.9</v>
      </c>
      <c r="F15" s="28">
        <v>46</v>
      </c>
      <c r="G15" s="82">
        <v>0.3</v>
      </c>
      <c r="H15" s="52">
        <v>181.2</v>
      </c>
      <c r="I15" s="52"/>
      <c r="K15" s="28">
        <v>546</v>
      </c>
      <c r="L15" s="82">
        <v>1</v>
      </c>
      <c r="M15" s="28">
        <v>447</v>
      </c>
      <c r="N15" s="82">
        <v>0.9</v>
      </c>
      <c r="O15" s="52">
        <v>22.2</v>
      </c>
      <c r="P15" s="52"/>
    </row>
    <row r="16" spans="2:16" ht="14.5" customHeight="1" x14ac:dyDescent="0.45">
      <c r="C16" s="36" t="s">
        <v>44</v>
      </c>
      <c r="D16" s="39">
        <v>2212</v>
      </c>
      <c r="E16" s="84">
        <v>15.6</v>
      </c>
      <c r="F16" s="39">
        <v>2012</v>
      </c>
      <c r="G16" s="84">
        <v>14.5</v>
      </c>
      <c r="H16" s="56">
        <v>10</v>
      </c>
      <c r="I16" s="56">
        <v>9.9</v>
      </c>
      <c r="K16" s="39">
        <v>8430</v>
      </c>
      <c r="L16" s="84">
        <v>14.8</v>
      </c>
      <c r="M16" s="39">
        <v>7240</v>
      </c>
      <c r="N16" s="84">
        <v>14.6</v>
      </c>
      <c r="O16" s="56">
        <v>16.399999999999999</v>
      </c>
      <c r="P16" s="56">
        <v>4.5999999999999996</v>
      </c>
    </row>
    <row r="17" spans="3:16" ht="14.5" customHeight="1" thickBot="1" x14ac:dyDescent="0.5">
      <c r="C17" s="270" t="s">
        <v>45</v>
      </c>
      <c r="D17" s="158">
        <v>856</v>
      </c>
      <c r="E17" s="159"/>
      <c r="F17" s="158">
        <v>987</v>
      </c>
      <c r="G17" s="159"/>
      <c r="H17" s="276">
        <v>-13.3</v>
      </c>
      <c r="I17" s="265"/>
      <c r="K17" s="158">
        <v>1938</v>
      </c>
      <c r="L17" s="159"/>
      <c r="M17" s="158">
        <v>2270</v>
      </c>
      <c r="N17" s="159"/>
      <c r="O17" s="276">
        <v>-14.6</v>
      </c>
      <c r="P17" s="265"/>
    </row>
    <row r="18" spans="3:16" ht="14.5" customHeight="1" x14ac:dyDescent="0.45">
      <c r="C18" s="10"/>
      <c r="D18" s="40"/>
      <c r="E18" s="34"/>
      <c r="G18" s="40"/>
      <c r="H18" s="40"/>
      <c r="I18" s="34"/>
    </row>
    <row r="19" spans="3:16" ht="25" customHeight="1" x14ac:dyDescent="0.45"/>
    <row r="20" spans="3:16" ht="14.5" customHeight="1" x14ac:dyDescent="0.45"/>
    <row r="21" spans="3:16" ht="14.5" customHeight="1" x14ac:dyDescent="0.45"/>
    <row r="22" spans="3:16" ht="14.5" customHeight="1" x14ac:dyDescent="0.45"/>
    <row r="23" spans="3:16" ht="14.5" customHeight="1" x14ac:dyDescent="0.45">
      <c r="C23" s="293"/>
      <c r="D23" s="293"/>
      <c r="E23" s="293"/>
      <c r="F23" s="293"/>
      <c r="G23" s="293"/>
      <c r="H23" s="293"/>
      <c r="I23" s="293"/>
      <c r="J23" s="293"/>
      <c r="K23" s="293"/>
      <c r="L23" s="293"/>
      <c r="M23" s="293"/>
      <c r="N23" s="293"/>
      <c r="O23" s="293"/>
      <c r="P23" s="293"/>
    </row>
    <row r="24" spans="3:16" ht="14.5" customHeight="1" x14ac:dyDescent="0.45"/>
    <row r="25" spans="3:16" ht="14.5" customHeight="1" x14ac:dyDescent="0.45"/>
    <row r="26" spans="3:16" ht="14.5" customHeight="1" x14ac:dyDescent="0.45"/>
    <row r="27" spans="3:16" ht="14.5" customHeight="1" x14ac:dyDescent="0.45"/>
    <row r="28" spans="3:16" ht="14.5" customHeight="1" x14ac:dyDescent="0.45"/>
    <row r="29" spans="3:16" ht="14.5" customHeight="1" x14ac:dyDescent="0.45"/>
    <row r="30" spans="3:16" ht="14.5" customHeight="1" x14ac:dyDescent="0.45"/>
    <row r="31" spans="3:16" ht="14.5" customHeight="1" x14ac:dyDescent="0.45"/>
    <row r="32" spans="3:16" ht="14.5" customHeight="1" x14ac:dyDescent="0.45"/>
    <row r="33" spans="3:9" ht="14.5" customHeight="1" x14ac:dyDescent="0.45"/>
    <row r="34" spans="3:9" ht="14.5" customHeight="1" x14ac:dyDescent="0.45">
      <c r="C34" s="293"/>
      <c r="D34" s="293"/>
      <c r="E34" s="293"/>
      <c r="F34" s="293"/>
      <c r="G34" s="293"/>
      <c r="H34" s="293"/>
      <c r="I34" s="293"/>
    </row>
  </sheetData>
  <mergeCells count="5">
    <mergeCell ref="K5:P5"/>
    <mergeCell ref="C23:P23"/>
    <mergeCell ref="B2:B3"/>
    <mergeCell ref="C34:I34"/>
    <mergeCell ref="D5:I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6B109-9E68-480B-8F48-CD210B9B5A18}">
  <dimension ref="B2:P38"/>
  <sheetViews>
    <sheetView showGridLines="0" zoomScale="56" zoomScaleNormal="56"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7265625" style="1" customWidth="1"/>
    <col min="10" max="10" width="3" style="1" customWidth="1"/>
    <col min="11" max="16" width="7.7265625" style="1" customWidth="1"/>
    <col min="17" max="16384" width="8.7265625" style="1"/>
  </cols>
  <sheetData>
    <row r="2" spans="2:16" ht="21.5" customHeight="1" x14ac:dyDescent="0.45">
      <c r="B2" s="296"/>
      <c r="C2" s="4" t="s">
        <v>66</v>
      </c>
    </row>
    <row r="3" spans="2:16" ht="18" customHeight="1" x14ac:dyDescent="0.45">
      <c r="B3" s="296"/>
      <c r="C3" s="5" t="s">
        <v>51</v>
      </c>
    </row>
    <row r="5" spans="2:16" ht="20" customHeight="1" x14ac:dyDescent="0.45">
      <c r="D5" s="297" t="s">
        <v>197</v>
      </c>
      <c r="E5" s="297"/>
      <c r="F5" s="297"/>
      <c r="G5" s="297"/>
      <c r="H5" s="297"/>
      <c r="I5" s="297"/>
      <c r="K5" s="297" t="s">
        <v>24</v>
      </c>
      <c r="L5" s="297"/>
      <c r="M5" s="297"/>
      <c r="N5" s="297"/>
      <c r="O5" s="297"/>
      <c r="P5" s="297"/>
    </row>
    <row r="6" spans="2:16" ht="30" customHeight="1" thickBot="1" x14ac:dyDescent="0.5">
      <c r="C6" s="166"/>
      <c r="D6" s="167">
        <v>2025</v>
      </c>
      <c r="E6" s="167" t="s">
        <v>25</v>
      </c>
      <c r="F6" s="167">
        <v>2024</v>
      </c>
      <c r="G6" s="167" t="s">
        <v>25</v>
      </c>
      <c r="H6" s="167" t="s">
        <v>0</v>
      </c>
      <c r="I6" s="167" t="s">
        <v>15</v>
      </c>
      <c r="K6" s="167">
        <v>2025</v>
      </c>
      <c r="L6" s="167" t="s">
        <v>25</v>
      </c>
      <c r="M6" s="167">
        <v>2024</v>
      </c>
      <c r="N6" s="167" t="s">
        <v>25</v>
      </c>
      <c r="O6" s="167" t="s">
        <v>0</v>
      </c>
      <c r="P6" s="167" t="s">
        <v>15</v>
      </c>
    </row>
    <row r="7" spans="2:16" ht="14.5" customHeight="1" x14ac:dyDescent="0.45">
      <c r="C7" s="10" t="s">
        <v>35</v>
      </c>
      <c r="D7" s="49">
        <v>22824</v>
      </c>
      <c r="E7" s="50">
        <v>100</v>
      </c>
      <c r="F7" s="49">
        <v>21824</v>
      </c>
      <c r="G7" s="50">
        <v>100</v>
      </c>
      <c r="H7" s="50">
        <v>4.5999999999999996</v>
      </c>
      <c r="I7" s="50">
        <v>6.7</v>
      </c>
      <c r="K7" s="49">
        <v>88129</v>
      </c>
      <c r="L7" s="50">
        <v>100</v>
      </c>
      <c r="M7" s="49">
        <v>79755</v>
      </c>
      <c r="N7" s="50">
        <v>100</v>
      </c>
      <c r="O7" s="50">
        <v>10.5</v>
      </c>
      <c r="P7" s="50">
        <v>6.3</v>
      </c>
    </row>
    <row r="8" spans="2:16" ht="14.5" customHeight="1" x14ac:dyDescent="0.45">
      <c r="C8" s="15" t="s">
        <v>36</v>
      </c>
      <c r="D8" s="51">
        <v>18378</v>
      </c>
      <c r="E8" s="52">
        <v>80.5</v>
      </c>
      <c r="F8" s="51">
        <v>15010</v>
      </c>
      <c r="G8" s="52">
        <v>68.8</v>
      </c>
      <c r="H8" s="52">
        <v>22.4</v>
      </c>
      <c r="I8" s="52"/>
      <c r="K8" s="51">
        <v>64275</v>
      </c>
      <c r="L8" s="52">
        <v>72.900000000000006</v>
      </c>
      <c r="M8" s="51">
        <v>55714</v>
      </c>
      <c r="N8" s="52">
        <v>69.900000000000006</v>
      </c>
      <c r="O8" s="52">
        <v>15.4</v>
      </c>
      <c r="P8" s="52"/>
    </row>
    <row r="9" spans="2:16" ht="14.5" customHeight="1" x14ac:dyDescent="0.45">
      <c r="C9" s="35" t="s">
        <v>37</v>
      </c>
      <c r="D9" s="53">
        <v>4446</v>
      </c>
      <c r="E9" s="54">
        <v>19.5</v>
      </c>
      <c r="F9" s="53">
        <v>6814</v>
      </c>
      <c r="G9" s="54">
        <v>31.2</v>
      </c>
      <c r="H9" s="54">
        <v>-34.700000000000003</v>
      </c>
      <c r="I9" s="54">
        <v>-32.5</v>
      </c>
      <c r="K9" s="53">
        <v>23853</v>
      </c>
      <c r="L9" s="54">
        <v>27.1</v>
      </c>
      <c r="M9" s="53">
        <v>24041</v>
      </c>
      <c r="N9" s="54">
        <v>30.1</v>
      </c>
      <c r="O9" s="54">
        <v>-0.8</v>
      </c>
      <c r="P9" s="54">
        <v>-4.2</v>
      </c>
    </row>
    <row r="10" spans="2:16" ht="14.5" customHeight="1" x14ac:dyDescent="0.45">
      <c r="C10" s="10" t="s">
        <v>38</v>
      </c>
      <c r="D10" s="49">
        <v>157</v>
      </c>
      <c r="E10" s="50">
        <v>0.7</v>
      </c>
      <c r="F10" s="49">
        <v>1124</v>
      </c>
      <c r="G10" s="50">
        <v>5.0999999999999996</v>
      </c>
      <c r="H10" s="50">
        <v>-86</v>
      </c>
      <c r="I10" s="50"/>
      <c r="K10" s="49">
        <v>2455</v>
      </c>
      <c r="L10" s="50">
        <v>2.8</v>
      </c>
      <c r="M10" s="49">
        <v>4348</v>
      </c>
      <c r="N10" s="50">
        <v>5.5</v>
      </c>
      <c r="O10" s="50">
        <v>-43.5</v>
      </c>
      <c r="P10" s="50"/>
    </row>
    <row r="11" spans="2:16" ht="14.5" customHeight="1" x14ac:dyDescent="0.45">
      <c r="C11" s="10" t="s">
        <v>39</v>
      </c>
      <c r="D11" s="49">
        <v>3656</v>
      </c>
      <c r="E11" s="50">
        <v>16</v>
      </c>
      <c r="F11" s="49">
        <v>4436</v>
      </c>
      <c r="G11" s="50">
        <v>20.3</v>
      </c>
      <c r="H11" s="50">
        <v>-17.600000000000001</v>
      </c>
      <c r="I11" s="50"/>
      <c r="K11" s="49">
        <v>18270</v>
      </c>
      <c r="L11" s="50">
        <v>20.7</v>
      </c>
      <c r="M11" s="49">
        <v>16144</v>
      </c>
      <c r="N11" s="50">
        <v>20.2</v>
      </c>
      <c r="O11" s="50">
        <v>13.2</v>
      </c>
      <c r="P11" s="50"/>
    </row>
    <row r="12" spans="2:16" ht="14.5" customHeight="1" x14ac:dyDescent="0.45">
      <c r="C12" s="15" t="s">
        <v>40</v>
      </c>
      <c r="D12" s="51">
        <v>60</v>
      </c>
      <c r="E12" s="52">
        <v>0.3</v>
      </c>
      <c r="F12" s="51">
        <v>53</v>
      </c>
      <c r="G12" s="52">
        <v>0.2</v>
      </c>
      <c r="H12" s="52">
        <v>12.2</v>
      </c>
      <c r="I12" s="52"/>
      <c r="K12" s="51">
        <v>100</v>
      </c>
      <c r="L12" s="52">
        <v>0.1</v>
      </c>
      <c r="M12" s="51">
        <v>65</v>
      </c>
      <c r="N12" s="52">
        <v>0.1</v>
      </c>
      <c r="O12" s="52">
        <v>54</v>
      </c>
      <c r="P12" s="52"/>
    </row>
    <row r="13" spans="2:16" ht="14.5" customHeight="1" x14ac:dyDescent="0.45">
      <c r="C13" s="35" t="s">
        <v>41</v>
      </c>
      <c r="D13" s="53">
        <v>573</v>
      </c>
      <c r="E13" s="54">
        <v>2.5</v>
      </c>
      <c r="F13" s="53">
        <v>1202</v>
      </c>
      <c r="G13" s="54">
        <v>5.5</v>
      </c>
      <c r="H13" s="54">
        <v>-52.3</v>
      </c>
      <c r="I13" s="54">
        <v>-50.5</v>
      </c>
      <c r="K13" s="53">
        <v>3028</v>
      </c>
      <c r="L13" s="54">
        <v>3.4</v>
      </c>
      <c r="M13" s="53">
        <v>3483</v>
      </c>
      <c r="N13" s="54">
        <v>4.4000000000000004</v>
      </c>
      <c r="O13" s="54">
        <v>-13.1</v>
      </c>
      <c r="P13" s="54">
        <v>-15.4</v>
      </c>
    </row>
    <row r="14" spans="2:16" ht="14.5" customHeight="1" x14ac:dyDescent="0.45">
      <c r="C14" s="10" t="s">
        <v>42</v>
      </c>
      <c r="D14" s="49">
        <v>905</v>
      </c>
      <c r="E14" s="50">
        <v>4</v>
      </c>
      <c r="F14" s="49">
        <v>889</v>
      </c>
      <c r="G14" s="50">
        <v>4.0999999999999996</v>
      </c>
      <c r="H14" s="50">
        <v>1.9</v>
      </c>
      <c r="I14" s="50"/>
      <c r="K14" s="49">
        <v>3637</v>
      </c>
      <c r="L14" s="50">
        <v>4.0999999999999996</v>
      </c>
      <c r="M14" s="49">
        <v>3255</v>
      </c>
      <c r="N14" s="50">
        <v>4.0999999999999996</v>
      </c>
      <c r="O14" s="50">
        <v>11.7</v>
      </c>
      <c r="P14" s="50"/>
    </row>
    <row r="15" spans="2:16" ht="14.5" customHeight="1" x14ac:dyDescent="0.45">
      <c r="C15" s="15" t="s">
        <v>43</v>
      </c>
      <c r="D15" s="51">
        <v>1033</v>
      </c>
      <c r="E15" s="52">
        <v>4.5</v>
      </c>
      <c r="F15" s="51">
        <v>262</v>
      </c>
      <c r="G15" s="52">
        <v>1.2</v>
      </c>
      <c r="H15" s="52">
        <v>294.5</v>
      </c>
      <c r="I15" s="52"/>
      <c r="K15" s="51">
        <v>2223</v>
      </c>
      <c r="L15" s="52">
        <v>2.5</v>
      </c>
      <c r="M15" s="51">
        <v>1048</v>
      </c>
      <c r="N15" s="52">
        <v>1.3</v>
      </c>
      <c r="O15" s="52">
        <v>112.2</v>
      </c>
      <c r="P15" s="52"/>
    </row>
    <row r="16" spans="2:16" ht="14.5" customHeight="1" x14ac:dyDescent="0.45">
      <c r="C16" s="36" t="s">
        <v>44</v>
      </c>
      <c r="D16" s="55">
        <v>2512</v>
      </c>
      <c r="E16" s="56">
        <v>11</v>
      </c>
      <c r="F16" s="55">
        <v>2352</v>
      </c>
      <c r="G16" s="56">
        <v>10.8</v>
      </c>
      <c r="H16" s="56">
        <v>6.8</v>
      </c>
      <c r="I16" s="56">
        <v>11.3</v>
      </c>
      <c r="K16" s="55">
        <v>8888</v>
      </c>
      <c r="L16" s="56">
        <v>10.1</v>
      </c>
      <c r="M16" s="55">
        <v>7786</v>
      </c>
      <c r="N16" s="56">
        <v>9.8000000000000007</v>
      </c>
      <c r="O16" s="56">
        <v>14.2</v>
      </c>
      <c r="P16" s="56">
        <v>10.199999999999999</v>
      </c>
    </row>
    <row r="17" spans="3:16" ht="14.5" customHeight="1" thickBot="1" x14ac:dyDescent="0.5">
      <c r="C17" s="168" t="s">
        <v>45</v>
      </c>
      <c r="D17" s="169">
        <v>670</v>
      </c>
      <c r="E17" s="170"/>
      <c r="F17" s="169">
        <v>746</v>
      </c>
      <c r="G17" s="171"/>
      <c r="H17" s="266">
        <v>-10.1</v>
      </c>
      <c r="I17" s="172"/>
      <c r="K17" s="169">
        <v>1608</v>
      </c>
      <c r="L17" s="170"/>
      <c r="M17" s="169">
        <v>1835</v>
      </c>
      <c r="N17" s="171"/>
      <c r="O17" s="266">
        <v>-12.3</v>
      </c>
      <c r="P17" s="172"/>
    </row>
    <row r="18" spans="3:16" ht="14.5" customHeight="1" x14ac:dyDescent="0.45">
      <c r="C18" s="10"/>
      <c r="D18" s="57"/>
      <c r="E18" s="57"/>
      <c r="F18" s="57"/>
      <c r="G18" s="58"/>
      <c r="H18" s="58"/>
      <c r="I18" s="59"/>
      <c r="K18" s="57"/>
      <c r="L18" s="57"/>
      <c r="M18" s="57"/>
      <c r="N18" s="58"/>
      <c r="O18" s="58"/>
      <c r="P18" s="59"/>
    </row>
    <row r="19" spans="3:16" ht="25" customHeight="1" x14ac:dyDescent="0.45">
      <c r="C19" s="173" t="s">
        <v>67</v>
      </c>
      <c r="D19" s="60"/>
      <c r="E19" s="25"/>
      <c r="F19" s="57"/>
      <c r="G19" s="34"/>
      <c r="H19" s="34"/>
      <c r="I19" s="34"/>
      <c r="K19" s="60"/>
      <c r="L19" s="25"/>
      <c r="M19" s="57"/>
      <c r="N19" s="34"/>
      <c r="O19" s="34"/>
      <c r="P19" s="34"/>
    </row>
    <row r="20" spans="3:16" ht="14.5" customHeight="1" x14ac:dyDescent="0.45">
      <c r="C20" s="33" t="s">
        <v>68</v>
      </c>
      <c r="D20" s="42"/>
      <c r="E20" s="13"/>
      <c r="F20" s="42"/>
      <c r="G20" s="14"/>
      <c r="H20" s="14"/>
      <c r="I20" s="63"/>
      <c r="K20" s="42">
        <v>4503</v>
      </c>
      <c r="L20" s="13"/>
      <c r="M20" s="42">
        <v>4661</v>
      </c>
      <c r="N20" s="14"/>
      <c r="O20" s="153">
        <v>-3.4</v>
      </c>
      <c r="P20" s="153"/>
    </row>
    <row r="21" spans="3:16" ht="14.5" customHeight="1" x14ac:dyDescent="0.45">
      <c r="C21" s="10" t="s">
        <v>69</v>
      </c>
      <c r="D21" s="49"/>
      <c r="E21" s="34"/>
      <c r="F21" s="49"/>
      <c r="G21" s="34"/>
      <c r="H21" s="34"/>
      <c r="I21" s="64"/>
      <c r="K21" s="49">
        <v>1317</v>
      </c>
      <c r="L21" s="34"/>
      <c r="M21" s="49">
        <v>1739</v>
      </c>
      <c r="N21" s="34"/>
      <c r="O21" s="63">
        <v>-24.3</v>
      </c>
      <c r="P21" s="63"/>
    </row>
    <row r="22" spans="3:16" ht="14.5" customHeight="1" x14ac:dyDescent="0.45">
      <c r="C22" s="15" t="s">
        <v>70</v>
      </c>
      <c r="D22" s="28"/>
      <c r="E22" s="16"/>
      <c r="F22" s="28"/>
      <c r="G22" s="16"/>
      <c r="H22" s="16"/>
      <c r="I22" s="65"/>
      <c r="K22" s="28">
        <v>3186</v>
      </c>
      <c r="L22" s="16"/>
      <c r="M22" s="28">
        <v>2922</v>
      </c>
      <c r="N22" s="16"/>
      <c r="O22" s="65">
        <v>0.09</v>
      </c>
      <c r="P22" s="65"/>
    </row>
    <row r="23" spans="3:16" ht="14.5" customHeight="1" x14ac:dyDescent="0.45">
      <c r="C23" s="10"/>
      <c r="D23" s="49"/>
      <c r="E23" s="14"/>
      <c r="F23" s="49"/>
      <c r="G23" s="14"/>
      <c r="H23" s="14"/>
      <c r="I23" s="14"/>
      <c r="K23" s="49"/>
      <c r="L23" s="14"/>
      <c r="M23" s="49"/>
      <c r="N23" s="14"/>
      <c r="O23" s="14"/>
      <c r="P23" s="14"/>
    </row>
    <row r="24" spans="3:16" ht="14.5" customHeight="1" x14ac:dyDescent="0.45">
      <c r="C24" s="10" t="s">
        <v>71</v>
      </c>
      <c r="D24" s="49"/>
      <c r="E24" s="34"/>
      <c r="F24" s="57"/>
      <c r="G24" s="34"/>
      <c r="H24" s="34"/>
      <c r="I24" s="61"/>
      <c r="K24" s="49"/>
      <c r="L24" s="34"/>
      <c r="M24" s="57"/>
      <c r="N24" s="34"/>
      <c r="O24" s="34"/>
      <c r="P24" s="61"/>
    </row>
    <row r="25" spans="3:16" ht="14.5" customHeight="1" x14ac:dyDescent="0.45">
      <c r="C25" s="10" t="s">
        <v>56</v>
      </c>
      <c r="D25" s="29">
        <v>112</v>
      </c>
      <c r="E25" s="14"/>
      <c r="F25" s="29">
        <v>125</v>
      </c>
      <c r="G25" s="34"/>
      <c r="H25" s="63">
        <v>-10.4</v>
      </c>
      <c r="I25" s="63"/>
      <c r="K25" s="29"/>
      <c r="L25" s="14"/>
      <c r="M25" s="29"/>
      <c r="N25" s="34"/>
      <c r="O25" s="34"/>
      <c r="P25" s="63"/>
    </row>
    <row r="26" spans="3:16" ht="14.5" customHeight="1" x14ac:dyDescent="0.45">
      <c r="C26" s="10" t="s">
        <v>57</v>
      </c>
      <c r="D26" s="29">
        <v>-158</v>
      </c>
      <c r="E26" s="14"/>
      <c r="F26" s="29">
        <v>187</v>
      </c>
      <c r="G26" s="14"/>
      <c r="H26" s="50" t="s">
        <v>16</v>
      </c>
      <c r="I26" s="50"/>
      <c r="K26" s="29"/>
      <c r="L26" s="14"/>
      <c r="M26" s="29"/>
      <c r="N26" s="14"/>
      <c r="O26" s="14"/>
      <c r="P26" s="50"/>
    </row>
    <row r="27" spans="3:16" ht="14.5" customHeight="1" x14ac:dyDescent="0.45">
      <c r="C27" s="15" t="s">
        <v>72</v>
      </c>
      <c r="D27" s="28">
        <v>-158</v>
      </c>
      <c r="E27" s="16"/>
      <c r="F27" s="28">
        <v>187</v>
      </c>
      <c r="G27" s="37"/>
      <c r="H27" s="65" t="s">
        <v>16</v>
      </c>
      <c r="I27" s="65"/>
      <c r="K27" s="28"/>
      <c r="L27" s="16"/>
      <c r="M27" s="28"/>
      <c r="N27" s="37"/>
      <c r="O27" s="37"/>
      <c r="P27" s="65"/>
    </row>
    <row r="28" spans="3:16" ht="14.5" customHeight="1" x14ac:dyDescent="0.45">
      <c r="C28" s="10"/>
      <c r="D28" s="49"/>
      <c r="E28" s="14"/>
      <c r="F28" s="49"/>
      <c r="G28" s="14"/>
      <c r="H28" s="50"/>
      <c r="I28" s="50"/>
      <c r="K28" s="49"/>
      <c r="L28" s="14"/>
      <c r="M28" s="49"/>
      <c r="N28" s="14"/>
      <c r="O28" s="14"/>
      <c r="P28" s="50"/>
    </row>
    <row r="29" spans="3:16" ht="14.5" customHeight="1" x14ac:dyDescent="0.45">
      <c r="C29" s="10" t="s">
        <v>73</v>
      </c>
      <c r="D29" s="14"/>
      <c r="E29" s="14"/>
      <c r="F29" s="14"/>
      <c r="G29" s="14"/>
      <c r="H29" s="14"/>
      <c r="I29" s="14"/>
      <c r="K29" s="14" t="s">
        <v>12</v>
      </c>
      <c r="L29" s="14"/>
      <c r="M29" s="14" t="s">
        <v>12</v>
      </c>
      <c r="N29" s="14"/>
      <c r="O29" s="14"/>
      <c r="P29" s="14"/>
    </row>
    <row r="30" spans="3:16" ht="14.5" customHeight="1" x14ac:dyDescent="0.45">
      <c r="C30" s="10" t="s">
        <v>61</v>
      </c>
      <c r="D30" s="304">
        <v>1149.7</v>
      </c>
      <c r="E30" s="304"/>
      <c r="F30" s="304">
        <v>1098.5999999999999</v>
      </c>
      <c r="G30" s="304"/>
      <c r="H30" s="304">
        <v>4.7</v>
      </c>
      <c r="I30" s="304"/>
      <c r="J30" s="305"/>
      <c r="K30" s="304">
        <v>1020.2</v>
      </c>
      <c r="L30" s="304"/>
      <c r="M30" s="304">
        <v>944.2</v>
      </c>
      <c r="N30" s="304"/>
      <c r="O30" s="304">
        <v>8</v>
      </c>
      <c r="P30" s="14"/>
    </row>
    <row r="31" spans="3:16" ht="14.5" customHeight="1" x14ac:dyDescent="0.45">
      <c r="C31" s="10" t="s">
        <v>73</v>
      </c>
      <c r="D31" s="14"/>
      <c r="E31" s="14"/>
      <c r="F31" s="14"/>
      <c r="G31" s="14"/>
      <c r="H31" s="14"/>
      <c r="I31" s="14"/>
      <c r="K31" s="14"/>
      <c r="L31" s="14"/>
      <c r="M31" s="14"/>
      <c r="N31" s="14"/>
      <c r="O31" s="14"/>
      <c r="P31" s="14"/>
    </row>
    <row r="32" spans="3:16" ht="14.5" customHeight="1" x14ac:dyDescent="0.45">
      <c r="C32" s="10" t="s">
        <v>61</v>
      </c>
      <c r="D32" s="14"/>
      <c r="E32" s="14"/>
      <c r="F32" s="14"/>
      <c r="G32" s="14"/>
      <c r="H32" s="13">
        <v>9.1999999999999993</v>
      </c>
      <c r="I32" s="14"/>
      <c r="K32" s="14"/>
      <c r="L32" s="14"/>
      <c r="M32" s="14"/>
      <c r="N32" s="14"/>
      <c r="O32" s="14"/>
      <c r="P32" s="14"/>
    </row>
    <row r="33" spans="3:16" ht="14.5" customHeight="1" x14ac:dyDescent="0.45">
      <c r="C33" s="10" t="s">
        <v>19</v>
      </c>
      <c r="D33" s="14"/>
      <c r="E33" s="14"/>
      <c r="F33" s="14"/>
      <c r="G33" s="14"/>
      <c r="H33" s="14">
        <v>-1.1000000000000001</v>
      </c>
      <c r="I33" s="14"/>
      <c r="K33" s="14"/>
      <c r="L33" s="14"/>
      <c r="M33" s="14"/>
      <c r="N33" s="14"/>
      <c r="O33" s="14" t="s">
        <v>12</v>
      </c>
      <c r="P33" s="14"/>
    </row>
    <row r="34" spans="3:16" ht="14.5" customHeight="1" x14ac:dyDescent="0.45">
      <c r="C34" s="10" t="s">
        <v>20</v>
      </c>
      <c r="D34" s="14"/>
      <c r="E34" s="14"/>
      <c r="F34" s="14"/>
      <c r="G34" s="14"/>
      <c r="H34" s="14">
        <v>7.3</v>
      </c>
      <c r="I34" s="14"/>
      <c r="K34" s="14"/>
      <c r="L34" s="14"/>
      <c r="M34" s="14"/>
      <c r="N34" s="14"/>
      <c r="O34" s="14"/>
      <c r="P34" s="14"/>
    </row>
    <row r="35" spans="3:16" ht="14.5" customHeight="1" x14ac:dyDescent="0.45">
      <c r="C35" s="10" t="s">
        <v>21</v>
      </c>
      <c r="D35" s="14"/>
      <c r="E35" s="14"/>
      <c r="F35" s="14"/>
      <c r="G35" s="14"/>
      <c r="H35" s="14">
        <v>28.7</v>
      </c>
      <c r="I35" s="14"/>
      <c r="K35" s="14"/>
      <c r="L35" s="14"/>
      <c r="M35" s="14"/>
      <c r="N35" s="14"/>
      <c r="O35" s="14"/>
      <c r="P35" s="14"/>
    </row>
    <row r="36" spans="3:16" ht="14.5" customHeight="1" thickBot="1" x14ac:dyDescent="0.5">
      <c r="C36" s="174" t="s">
        <v>22</v>
      </c>
      <c r="D36" s="175"/>
      <c r="E36" s="175"/>
      <c r="F36" s="175"/>
      <c r="G36" s="175"/>
      <c r="H36" s="176">
        <v>6.6</v>
      </c>
      <c r="I36" s="176"/>
      <c r="K36" s="175"/>
      <c r="L36" s="175"/>
      <c r="M36" s="175"/>
      <c r="N36" s="175"/>
      <c r="O36" s="176"/>
      <c r="P36" s="176"/>
    </row>
    <row r="38" spans="3:16" ht="14.5" customHeight="1" x14ac:dyDescent="0.45">
      <c r="C38" s="293" t="s">
        <v>65</v>
      </c>
      <c r="D38" s="293"/>
      <c r="E38" s="293"/>
      <c r="F38" s="293"/>
      <c r="G38" s="293"/>
      <c r="H38" s="293"/>
      <c r="I38" s="293"/>
      <c r="J38" s="293"/>
      <c r="K38" s="293"/>
      <c r="L38" s="293"/>
      <c r="M38" s="293"/>
      <c r="N38" s="293"/>
      <c r="O38" s="210"/>
    </row>
  </sheetData>
  <mergeCells count="4">
    <mergeCell ref="B2:B3"/>
    <mergeCell ref="D5:I5"/>
    <mergeCell ref="K5:P5"/>
    <mergeCell ref="C38:N3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DC6F-43F7-4B29-B0E1-4EAF2B84D55F}">
  <dimension ref="B2:P33"/>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9" width="7.7265625" style="1" customWidth="1"/>
    <col min="10" max="10" width="3" style="1" customWidth="1"/>
    <col min="11" max="16" width="7.7265625" style="1" customWidth="1"/>
    <col min="17" max="16384" width="8.7265625" style="1"/>
  </cols>
  <sheetData>
    <row r="2" spans="2:16" ht="21.5" customHeight="1" x14ac:dyDescent="0.45">
      <c r="B2" s="298"/>
      <c r="C2" s="4" t="s">
        <v>52</v>
      </c>
    </row>
    <row r="3" spans="2:16" ht="18" customHeight="1" x14ac:dyDescent="0.45">
      <c r="B3" s="298"/>
      <c r="C3" s="5" t="s">
        <v>51</v>
      </c>
    </row>
    <row r="5" spans="2:16" ht="20" customHeight="1" x14ac:dyDescent="0.45">
      <c r="D5" s="299" t="s">
        <v>197</v>
      </c>
      <c r="E5" s="299"/>
      <c r="F5" s="299"/>
      <c r="G5" s="299"/>
      <c r="H5" s="299"/>
      <c r="I5" s="299"/>
      <c r="K5" s="299" t="s">
        <v>24</v>
      </c>
      <c r="L5" s="299"/>
      <c r="M5" s="299"/>
      <c r="N5" s="299"/>
      <c r="O5" s="299"/>
      <c r="P5" s="299"/>
    </row>
    <row r="6" spans="2:16" ht="30" customHeight="1" thickBot="1" x14ac:dyDescent="0.5">
      <c r="C6" s="177"/>
      <c r="D6" s="178">
        <v>2025</v>
      </c>
      <c r="E6" s="178" t="s">
        <v>25</v>
      </c>
      <c r="F6" s="178">
        <v>2024</v>
      </c>
      <c r="G6" s="178" t="s">
        <v>25</v>
      </c>
      <c r="H6" s="178" t="s">
        <v>0</v>
      </c>
      <c r="I6" s="178" t="s">
        <v>15</v>
      </c>
      <c r="K6" s="178">
        <v>2025</v>
      </c>
      <c r="L6" s="178" t="s">
        <v>25</v>
      </c>
      <c r="M6" s="178">
        <v>2024</v>
      </c>
      <c r="N6" s="178" t="s">
        <v>25</v>
      </c>
      <c r="O6" s="178" t="s">
        <v>0</v>
      </c>
      <c r="P6" s="178" t="s">
        <v>15</v>
      </c>
    </row>
    <row r="7" spans="2:16" ht="14.5" customHeight="1" x14ac:dyDescent="0.45">
      <c r="C7" s="10" t="s">
        <v>35</v>
      </c>
      <c r="D7" s="49">
        <v>16924</v>
      </c>
      <c r="E7" s="50">
        <v>100</v>
      </c>
      <c r="F7" s="49">
        <v>16331</v>
      </c>
      <c r="G7" s="50">
        <v>100</v>
      </c>
      <c r="H7" s="50">
        <v>3.6</v>
      </c>
      <c r="I7" s="50" t="s">
        <v>23</v>
      </c>
      <c r="K7" s="49">
        <v>67195</v>
      </c>
      <c r="L7" s="50">
        <v>100</v>
      </c>
      <c r="M7" s="49">
        <v>65365</v>
      </c>
      <c r="N7" s="50">
        <v>100</v>
      </c>
      <c r="O7" s="50">
        <v>2.8</v>
      </c>
      <c r="P7" s="50" t="s">
        <v>23</v>
      </c>
    </row>
    <row r="8" spans="2:16" ht="14.5" customHeight="1" x14ac:dyDescent="0.45">
      <c r="C8" s="15" t="s">
        <v>36</v>
      </c>
      <c r="D8" s="51">
        <v>14810</v>
      </c>
      <c r="E8" s="52">
        <v>87.5</v>
      </c>
      <c r="F8" s="51">
        <v>14260</v>
      </c>
      <c r="G8" s="52">
        <v>87.3</v>
      </c>
      <c r="H8" s="52">
        <v>3.9</v>
      </c>
      <c r="I8" s="52"/>
      <c r="K8" s="51">
        <v>59004</v>
      </c>
      <c r="L8" s="52">
        <v>87.8</v>
      </c>
      <c r="M8" s="51">
        <v>57430</v>
      </c>
      <c r="N8" s="52">
        <v>87.9</v>
      </c>
      <c r="O8" s="52">
        <v>2.7</v>
      </c>
      <c r="P8" s="52"/>
    </row>
    <row r="9" spans="2:16" ht="14.5" customHeight="1" x14ac:dyDescent="0.45">
      <c r="C9" s="35" t="s">
        <v>37</v>
      </c>
      <c r="D9" s="53">
        <v>2114</v>
      </c>
      <c r="E9" s="54">
        <v>12.5</v>
      </c>
      <c r="F9" s="53">
        <v>2071</v>
      </c>
      <c r="G9" s="54">
        <v>12.7</v>
      </c>
      <c r="H9" s="54">
        <v>2.1</v>
      </c>
      <c r="I9" s="54" t="s">
        <v>23</v>
      </c>
      <c r="K9" s="53">
        <v>8190</v>
      </c>
      <c r="L9" s="54">
        <v>12.2</v>
      </c>
      <c r="M9" s="53">
        <v>7935</v>
      </c>
      <c r="N9" s="54">
        <v>12.1</v>
      </c>
      <c r="O9" s="54">
        <v>3.2</v>
      </c>
      <c r="P9" s="54" t="s">
        <v>23</v>
      </c>
    </row>
    <row r="10" spans="2:16" ht="14.5" customHeight="1" x14ac:dyDescent="0.45">
      <c r="C10" s="10" t="s">
        <v>38</v>
      </c>
      <c r="D10" s="49">
        <v>65</v>
      </c>
      <c r="E10" s="50">
        <v>0.4</v>
      </c>
      <c r="F10" s="49">
        <v>109</v>
      </c>
      <c r="G10" s="50">
        <v>0.7</v>
      </c>
      <c r="H10" s="50">
        <v>-40.299999999999997</v>
      </c>
      <c r="I10" s="50"/>
      <c r="K10" s="49">
        <v>290</v>
      </c>
      <c r="L10" s="50">
        <v>0.4</v>
      </c>
      <c r="M10" s="49">
        <v>344</v>
      </c>
      <c r="N10" s="50">
        <v>0.5</v>
      </c>
      <c r="O10" s="50">
        <v>-15.8</v>
      </c>
      <c r="P10" s="50"/>
    </row>
    <row r="11" spans="2:16" ht="14.5" customHeight="1" x14ac:dyDescent="0.45">
      <c r="C11" s="10" t="s">
        <v>39</v>
      </c>
      <c r="D11" s="49">
        <v>1221</v>
      </c>
      <c r="E11" s="50">
        <v>7.2</v>
      </c>
      <c r="F11" s="49">
        <v>1202</v>
      </c>
      <c r="G11" s="50">
        <v>7.4</v>
      </c>
      <c r="H11" s="50">
        <v>1.6</v>
      </c>
      <c r="I11" s="50"/>
      <c r="K11" s="49">
        <v>4967</v>
      </c>
      <c r="L11" s="50">
        <v>7.4</v>
      </c>
      <c r="M11" s="49">
        <v>4792</v>
      </c>
      <c r="N11" s="50">
        <v>7.3</v>
      </c>
      <c r="O11" s="50">
        <v>3.6</v>
      </c>
      <c r="P11" s="50"/>
    </row>
    <row r="12" spans="2:16" ht="14.5" customHeight="1" x14ac:dyDescent="0.45">
      <c r="C12" s="15" t="s">
        <v>40</v>
      </c>
      <c r="D12" s="51">
        <v>20</v>
      </c>
      <c r="E12" s="52">
        <v>0.1</v>
      </c>
      <c r="F12" s="51">
        <v>15</v>
      </c>
      <c r="G12" s="52">
        <v>0.1</v>
      </c>
      <c r="H12" s="52">
        <v>35.1</v>
      </c>
      <c r="I12" s="52"/>
      <c r="K12" s="51">
        <v>46</v>
      </c>
      <c r="L12" s="52">
        <v>0.1</v>
      </c>
      <c r="M12" s="51">
        <v>-10</v>
      </c>
      <c r="N12" s="52">
        <v>0</v>
      </c>
      <c r="O12" s="52">
        <v>-545.1</v>
      </c>
      <c r="P12" s="52"/>
    </row>
    <row r="13" spans="2:16" ht="14.5" customHeight="1" x14ac:dyDescent="0.45">
      <c r="C13" s="35" t="s">
        <v>41</v>
      </c>
      <c r="D13" s="53">
        <v>808</v>
      </c>
      <c r="E13" s="54">
        <v>4.8</v>
      </c>
      <c r="F13" s="53">
        <v>745</v>
      </c>
      <c r="G13" s="54">
        <v>4.5999999999999996</v>
      </c>
      <c r="H13" s="54">
        <v>8.4</v>
      </c>
      <c r="I13" s="54" t="s">
        <v>23</v>
      </c>
      <c r="K13" s="53">
        <v>2889</v>
      </c>
      <c r="L13" s="54">
        <v>4.3</v>
      </c>
      <c r="M13" s="53">
        <v>2809</v>
      </c>
      <c r="N13" s="54">
        <v>4.3</v>
      </c>
      <c r="O13" s="54">
        <v>2.8</v>
      </c>
      <c r="P13" s="54" t="s">
        <v>23</v>
      </c>
    </row>
    <row r="14" spans="2:16" ht="14.5" customHeight="1" x14ac:dyDescent="0.45">
      <c r="C14" s="10" t="s">
        <v>42</v>
      </c>
      <c r="D14" s="49">
        <v>306</v>
      </c>
      <c r="E14" s="50">
        <v>1.8</v>
      </c>
      <c r="F14" s="49">
        <v>301</v>
      </c>
      <c r="G14" s="50">
        <v>1.8</v>
      </c>
      <c r="H14" s="50">
        <v>1.8</v>
      </c>
      <c r="I14" s="50"/>
      <c r="K14" s="49">
        <v>1216</v>
      </c>
      <c r="L14" s="50">
        <v>1.8</v>
      </c>
      <c r="M14" s="49">
        <v>1138</v>
      </c>
      <c r="N14" s="50">
        <v>1.7</v>
      </c>
      <c r="O14" s="50">
        <v>6.8</v>
      </c>
      <c r="P14" s="50"/>
    </row>
    <row r="15" spans="2:16" ht="14.5" customHeight="1" x14ac:dyDescent="0.45">
      <c r="C15" s="15" t="s">
        <v>43</v>
      </c>
      <c r="D15" s="51">
        <v>55</v>
      </c>
      <c r="E15" s="52">
        <v>0.3</v>
      </c>
      <c r="F15" s="51">
        <v>46</v>
      </c>
      <c r="G15" s="52">
        <v>0.3</v>
      </c>
      <c r="H15" s="52">
        <v>18.8</v>
      </c>
      <c r="I15" s="52"/>
      <c r="K15" s="51">
        <v>168</v>
      </c>
      <c r="L15" s="52">
        <v>0.3</v>
      </c>
      <c r="M15" s="51">
        <v>199</v>
      </c>
      <c r="N15" s="52">
        <v>0.3</v>
      </c>
      <c r="O15" s="52">
        <v>-15.4</v>
      </c>
      <c r="P15" s="52"/>
    </row>
    <row r="16" spans="2:16" ht="14.5" customHeight="1" x14ac:dyDescent="0.45">
      <c r="C16" s="36" t="s">
        <v>44</v>
      </c>
      <c r="D16" s="55">
        <v>1169</v>
      </c>
      <c r="E16" s="56">
        <v>6.9</v>
      </c>
      <c r="F16" s="55">
        <v>1092</v>
      </c>
      <c r="G16" s="56">
        <v>6.7</v>
      </c>
      <c r="H16" s="56">
        <v>7</v>
      </c>
      <c r="I16" s="56"/>
      <c r="K16" s="55">
        <v>4273</v>
      </c>
      <c r="L16" s="56">
        <v>6.4</v>
      </c>
      <c r="M16" s="55">
        <v>4146</v>
      </c>
      <c r="N16" s="56">
        <v>6.3</v>
      </c>
      <c r="O16" s="56">
        <v>3.1</v>
      </c>
      <c r="P16" s="56"/>
    </row>
    <row r="17" spans="3:16" ht="14.5" customHeight="1" thickBot="1" x14ac:dyDescent="0.5">
      <c r="C17" s="179" t="s">
        <v>45</v>
      </c>
      <c r="D17" s="180">
        <v>98</v>
      </c>
      <c r="E17" s="181"/>
      <c r="F17" s="180">
        <v>185</v>
      </c>
      <c r="G17" s="182"/>
      <c r="H17" s="269">
        <v>-46.7</v>
      </c>
      <c r="I17" s="183"/>
      <c r="K17" s="180">
        <v>208</v>
      </c>
      <c r="L17" s="181"/>
      <c r="M17" s="180">
        <v>398</v>
      </c>
      <c r="N17" s="182"/>
      <c r="O17" s="269">
        <v>-47.8</v>
      </c>
      <c r="P17" s="183"/>
    </row>
    <row r="18" spans="3:16" ht="14.5" customHeight="1" x14ac:dyDescent="0.45">
      <c r="C18" s="10"/>
      <c r="D18" s="57"/>
      <c r="E18" s="57"/>
      <c r="F18" s="57"/>
      <c r="G18" s="58"/>
      <c r="H18" s="58"/>
      <c r="I18" s="59"/>
      <c r="K18" s="57"/>
      <c r="L18" s="57"/>
      <c r="M18" s="57"/>
      <c r="N18" s="58"/>
      <c r="O18" s="58"/>
      <c r="P18" s="59"/>
    </row>
    <row r="19" spans="3:16" ht="25" customHeight="1" x14ac:dyDescent="0.45">
      <c r="C19" s="184" t="s">
        <v>53</v>
      </c>
      <c r="D19" s="60"/>
      <c r="E19" s="25"/>
      <c r="F19" s="57"/>
      <c r="G19" s="34"/>
      <c r="H19" s="34"/>
      <c r="I19" s="34"/>
      <c r="K19" s="60"/>
      <c r="L19" s="25"/>
      <c r="M19" s="57"/>
      <c r="N19" s="34"/>
      <c r="O19" s="34"/>
      <c r="P19" s="34"/>
    </row>
    <row r="20" spans="3:16" ht="14.5" customHeight="1" x14ac:dyDescent="0.45">
      <c r="C20" s="46" t="s">
        <v>54</v>
      </c>
      <c r="D20" s="47"/>
      <c r="E20" s="48"/>
      <c r="F20" s="47"/>
      <c r="G20" s="16"/>
      <c r="H20" s="16"/>
      <c r="I20" s="52"/>
      <c r="K20" s="47">
        <v>552</v>
      </c>
      <c r="L20" s="48"/>
      <c r="M20" s="47">
        <v>571</v>
      </c>
      <c r="N20" s="16"/>
      <c r="O20" s="267">
        <v>-3.3</v>
      </c>
      <c r="P20" s="52"/>
    </row>
    <row r="21" spans="3:16" ht="14.5" customHeight="1" x14ac:dyDescent="0.45">
      <c r="C21" s="10" t="s">
        <v>55</v>
      </c>
      <c r="D21" s="49"/>
      <c r="E21" s="34"/>
      <c r="F21" s="57"/>
      <c r="G21" s="34"/>
      <c r="H21" s="34"/>
      <c r="I21" s="61"/>
      <c r="K21" s="49"/>
      <c r="L21" s="34"/>
      <c r="M21" s="57"/>
      <c r="N21" s="34"/>
      <c r="O21" s="34"/>
      <c r="P21" s="61"/>
    </row>
    <row r="22" spans="3:16" ht="14.5" customHeight="1" x14ac:dyDescent="0.45">
      <c r="C22" s="10" t="s">
        <v>56</v>
      </c>
      <c r="D22" s="14">
        <v>-6</v>
      </c>
      <c r="E22" s="14"/>
      <c r="F22" s="14">
        <v>3</v>
      </c>
      <c r="G22" s="34"/>
      <c r="H22" s="14" t="s">
        <v>208</v>
      </c>
      <c r="I22" s="14"/>
      <c r="K22" s="29"/>
      <c r="L22" s="14"/>
      <c r="M22" s="29"/>
      <c r="N22" s="34"/>
      <c r="O22" s="34"/>
      <c r="P22" s="50"/>
    </row>
    <row r="23" spans="3:16" ht="14.5" customHeight="1" x14ac:dyDescent="0.45">
      <c r="C23" s="10" t="s">
        <v>57</v>
      </c>
      <c r="D23" s="14">
        <v>-19</v>
      </c>
      <c r="E23" s="14"/>
      <c r="F23" s="14">
        <v>1</v>
      </c>
      <c r="G23" s="14"/>
      <c r="H23" s="14" t="s">
        <v>208</v>
      </c>
      <c r="I23" s="14"/>
    </row>
    <row r="24" spans="3:16" ht="14.5" customHeight="1" thickBot="1" x14ac:dyDescent="0.5">
      <c r="C24" s="15" t="s">
        <v>58</v>
      </c>
      <c r="D24" s="306">
        <v>-19</v>
      </c>
      <c r="E24" s="306"/>
      <c r="F24" s="306">
        <v>1</v>
      </c>
      <c r="G24" s="307"/>
      <c r="H24" s="306" t="s">
        <v>8</v>
      </c>
      <c r="I24" s="306"/>
    </row>
    <row r="25" spans="3:16" ht="14.5" customHeight="1" x14ac:dyDescent="0.45">
      <c r="C25" s="10"/>
      <c r="D25" s="62"/>
      <c r="E25" s="50"/>
      <c r="F25" s="62"/>
      <c r="G25" s="34"/>
      <c r="H25" s="34">
        <v>10</v>
      </c>
      <c r="I25" s="50"/>
    </row>
    <row r="26" spans="3:16" ht="14.5" customHeight="1" x14ac:dyDescent="0.45">
      <c r="C26" s="15" t="s">
        <v>59</v>
      </c>
      <c r="D26" s="28">
        <v>726</v>
      </c>
      <c r="E26" s="16"/>
      <c r="F26" s="28">
        <v>660</v>
      </c>
      <c r="G26" s="37"/>
      <c r="H26" s="268">
        <v>10</v>
      </c>
      <c r="I26" s="52"/>
    </row>
    <row r="27" spans="3:16" ht="14.5" customHeight="1" x14ac:dyDescent="0.45">
      <c r="C27" s="10"/>
      <c r="D27" s="49"/>
      <c r="E27" s="14"/>
      <c r="F27" s="49"/>
      <c r="G27" s="14"/>
      <c r="H27" s="14"/>
      <c r="I27" s="50"/>
      <c r="K27" s="49"/>
      <c r="L27" s="14"/>
      <c r="M27" s="49"/>
      <c r="N27" s="14"/>
      <c r="O27" s="14"/>
      <c r="P27" s="50"/>
    </row>
    <row r="28" spans="3:16" ht="14.5" customHeight="1" x14ac:dyDescent="0.45">
      <c r="C28" s="10" t="s">
        <v>60</v>
      </c>
      <c r="D28" s="14"/>
      <c r="E28" s="14"/>
      <c r="F28" s="14"/>
      <c r="G28" s="14"/>
      <c r="H28" s="14"/>
      <c r="I28" s="14"/>
      <c r="K28" s="14"/>
      <c r="L28" s="14"/>
      <c r="M28" s="14"/>
      <c r="N28" s="14"/>
      <c r="O28" s="14"/>
      <c r="P28" s="14"/>
    </row>
    <row r="29" spans="3:16" ht="14.5" customHeight="1" x14ac:dyDescent="0.45">
      <c r="C29" s="10" t="s">
        <v>61</v>
      </c>
      <c r="D29" s="50">
        <v>9768.7999999999993</v>
      </c>
      <c r="E29" s="50"/>
      <c r="F29" s="50">
        <v>8985.1</v>
      </c>
      <c r="G29" s="14"/>
      <c r="H29" s="50">
        <v>8.6999999999999993</v>
      </c>
      <c r="I29" s="50"/>
      <c r="K29" s="50">
        <v>9235.1</v>
      </c>
      <c r="L29" s="50"/>
      <c r="M29" s="50">
        <v>8638.7000000000007</v>
      </c>
      <c r="N29" s="14"/>
      <c r="O29" s="50">
        <v>6.9</v>
      </c>
      <c r="P29" s="50"/>
    </row>
    <row r="30" spans="3:16" ht="14.5" customHeight="1" x14ac:dyDescent="0.45">
      <c r="C30" s="10" t="s">
        <v>62</v>
      </c>
      <c r="D30" s="50">
        <v>449</v>
      </c>
      <c r="E30" s="50"/>
      <c r="F30" s="50">
        <v>408</v>
      </c>
      <c r="G30" s="14"/>
      <c r="H30" s="50">
        <v>10</v>
      </c>
      <c r="I30" s="50"/>
      <c r="K30" s="50">
        <v>419.4</v>
      </c>
      <c r="L30" s="50"/>
      <c r="M30" s="50">
        <v>395.7</v>
      </c>
      <c r="N30" s="14"/>
      <c r="O30" s="50">
        <v>6</v>
      </c>
      <c r="P30" s="50"/>
    </row>
    <row r="31" spans="3:16" ht="14.5" customHeight="1" thickBot="1" x14ac:dyDescent="0.5">
      <c r="C31" s="185" t="s">
        <v>63</v>
      </c>
      <c r="D31" s="186">
        <v>21.8</v>
      </c>
      <c r="E31" s="186"/>
      <c r="F31" s="186">
        <v>22</v>
      </c>
      <c r="G31" s="187"/>
      <c r="H31" s="186">
        <v>-1.2</v>
      </c>
      <c r="I31" s="186"/>
      <c r="K31" s="186">
        <v>22</v>
      </c>
      <c r="L31" s="186"/>
      <c r="M31" s="186">
        <v>21.8</v>
      </c>
      <c r="N31" s="187"/>
      <c r="O31" s="186">
        <v>0.8</v>
      </c>
      <c r="P31" s="186"/>
    </row>
    <row r="33" spans="3:15" ht="14.5" customHeight="1" x14ac:dyDescent="0.45">
      <c r="C33" s="293" t="s">
        <v>64</v>
      </c>
      <c r="D33" s="293"/>
      <c r="E33" s="293"/>
      <c r="F33" s="293"/>
      <c r="G33" s="293"/>
      <c r="H33" s="293"/>
      <c r="I33" s="293"/>
      <c r="J33" s="293"/>
      <c r="K33" s="293"/>
      <c r="L33" s="293"/>
      <c r="M33" s="293"/>
      <c r="N33" s="293"/>
      <c r="O33" s="210"/>
    </row>
  </sheetData>
  <mergeCells count="4">
    <mergeCell ref="B2:B3"/>
    <mergeCell ref="D5:I5"/>
    <mergeCell ref="K5:P5"/>
    <mergeCell ref="C33:N3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67C57-6CDB-4B64-B522-7FB07FE0CE8F}">
  <dimension ref="B2:P26"/>
  <sheetViews>
    <sheetView showGridLines="0" zoomScale="60" zoomScaleNormal="60" workbookViewId="0">
      <selection activeCell="B2" sqref="B2:B3"/>
    </sheetView>
  </sheetViews>
  <sheetFormatPr defaultRowHeight="16.5" x14ac:dyDescent="0.45"/>
  <cols>
    <col min="1" max="1" width="3" style="1" customWidth="1"/>
    <col min="2" max="2" width="2.26953125" style="1" customWidth="1"/>
    <col min="3" max="3" width="47.7265625" style="1" customWidth="1"/>
    <col min="4" max="4" width="8.453125" style="1" bestFit="1" customWidth="1"/>
    <col min="5" max="5" width="7.7265625" style="1" customWidth="1"/>
    <col min="6" max="6" width="8.453125" style="1" bestFit="1" customWidth="1"/>
    <col min="7" max="9" width="7.7265625" style="1" customWidth="1"/>
    <col min="10" max="10" width="3" style="1" customWidth="1"/>
    <col min="11" max="11" width="8.453125" style="1" bestFit="1" customWidth="1"/>
    <col min="12" max="12" width="7.7265625" style="1" customWidth="1"/>
    <col min="13" max="13" width="8.453125" style="1" bestFit="1" customWidth="1"/>
    <col min="14" max="16" width="7.7265625" style="1" customWidth="1"/>
    <col min="17" max="16384" width="8.7265625" style="1"/>
  </cols>
  <sheetData>
    <row r="2" spans="2:16" ht="21.5" customHeight="1" x14ac:dyDescent="0.45">
      <c r="B2" s="300"/>
      <c r="C2" s="4" t="s">
        <v>50</v>
      </c>
    </row>
    <row r="3" spans="2:16" ht="18" customHeight="1" x14ac:dyDescent="0.45">
      <c r="B3" s="300"/>
      <c r="C3" s="5" t="s">
        <v>51</v>
      </c>
    </row>
    <row r="5" spans="2:16" ht="20" customHeight="1" x14ac:dyDescent="0.45">
      <c r="D5" s="301" t="s">
        <v>197</v>
      </c>
      <c r="E5" s="301"/>
      <c r="F5" s="301"/>
      <c r="G5" s="301"/>
      <c r="H5" s="301"/>
      <c r="I5" s="301"/>
      <c r="K5" s="301" t="s">
        <v>24</v>
      </c>
      <c r="L5" s="301"/>
      <c r="M5" s="301"/>
      <c r="N5" s="301"/>
      <c r="O5" s="301"/>
      <c r="P5" s="301"/>
    </row>
    <row r="6" spans="2:16" ht="30" customHeight="1" thickBot="1" x14ac:dyDescent="0.5">
      <c r="C6" s="188"/>
      <c r="D6" s="178">
        <v>2025</v>
      </c>
      <c r="E6" s="178" t="s">
        <v>25</v>
      </c>
      <c r="F6" s="178">
        <v>2024</v>
      </c>
      <c r="G6" s="178" t="s">
        <v>25</v>
      </c>
      <c r="H6" s="178" t="s">
        <v>0</v>
      </c>
      <c r="I6" s="178" t="s">
        <v>15</v>
      </c>
      <c r="K6" s="178">
        <v>2025</v>
      </c>
      <c r="L6" s="178" t="s">
        <v>25</v>
      </c>
      <c r="M6" s="178">
        <v>2024</v>
      </c>
      <c r="N6" s="178" t="s">
        <v>25</v>
      </c>
      <c r="O6" s="178" t="s">
        <v>0</v>
      </c>
      <c r="P6" s="178" t="s">
        <v>15</v>
      </c>
    </row>
    <row r="7" spans="2:16" ht="14.5" customHeight="1" x14ac:dyDescent="0.45">
      <c r="C7" s="10" t="s">
        <v>35</v>
      </c>
      <c r="D7" s="49">
        <v>77750</v>
      </c>
      <c r="E7" s="50">
        <v>100</v>
      </c>
      <c r="F7" s="49">
        <v>75528</v>
      </c>
      <c r="G7" s="50">
        <v>100</v>
      </c>
      <c r="H7" s="50">
        <v>2.9</v>
      </c>
      <c r="I7" s="50">
        <v>6</v>
      </c>
      <c r="K7" s="49">
        <v>291746</v>
      </c>
      <c r="L7" s="50">
        <v>100</v>
      </c>
      <c r="M7" s="49">
        <v>279793</v>
      </c>
      <c r="N7" s="50">
        <v>100</v>
      </c>
      <c r="O7" s="50">
        <v>4.3</v>
      </c>
      <c r="P7" s="50">
        <v>6.5</v>
      </c>
    </row>
    <row r="8" spans="2:16" ht="14.5" customHeight="1" x14ac:dyDescent="0.45">
      <c r="C8" s="15" t="s">
        <v>36</v>
      </c>
      <c r="D8" s="51">
        <v>41429</v>
      </c>
      <c r="E8" s="52">
        <v>53.3</v>
      </c>
      <c r="F8" s="51">
        <v>39833</v>
      </c>
      <c r="G8" s="52">
        <v>52.7</v>
      </c>
      <c r="H8" s="52">
        <v>4</v>
      </c>
      <c r="I8" s="52"/>
      <c r="K8" s="51">
        <v>158570</v>
      </c>
      <c r="L8" s="52">
        <v>54.4</v>
      </c>
      <c r="M8" s="51">
        <v>151057</v>
      </c>
      <c r="N8" s="52">
        <v>54</v>
      </c>
      <c r="O8" s="52">
        <v>5</v>
      </c>
      <c r="P8" s="52"/>
    </row>
    <row r="9" spans="2:16" ht="14.5" customHeight="1" x14ac:dyDescent="0.45">
      <c r="C9" s="35" t="s">
        <v>37</v>
      </c>
      <c r="D9" s="53">
        <v>36321</v>
      </c>
      <c r="E9" s="54">
        <v>46.7</v>
      </c>
      <c r="F9" s="53">
        <v>35695</v>
      </c>
      <c r="G9" s="54">
        <v>47.3</v>
      </c>
      <c r="H9" s="54">
        <v>1.8</v>
      </c>
      <c r="I9" s="54">
        <v>4.5999999999999996</v>
      </c>
      <c r="K9" s="53">
        <v>133176</v>
      </c>
      <c r="L9" s="54">
        <v>45.6</v>
      </c>
      <c r="M9" s="53">
        <v>128736</v>
      </c>
      <c r="N9" s="54">
        <v>46</v>
      </c>
      <c r="O9" s="54">
        <v>3.4</v>
      </c>
      <c r="P9" s="54">
        <v>5.2</v>
      </c>
    </row>
    <row r="10" spans="2:16" ht="14.5" customHeight="1" x14ac:dyDescent="0.45">
      <c r="C10" s="10" t="s">
        <v>38</v>
      </c>
      <c r="D10" s="49">
        <v>3792</v>
      </c>
      <c r="E10" s="50">
        <v>4.9000000000000004</v>
      </c>
      <c r="F10" s="49">
        <v>3614</v>
      </c>
      <c r="G10" s="50">
        <v>4.8</v>
      </c>
      <c r="H10" s="50">
        <v>4.9000000000000004</v>
      </c>
      <c r="I10" s="50"/>
      <c r="K10" s="49">
        <v>15043</v>
      </c>
      <c r="L10" s="50">
        <v>5.2</v>
      </c>
      <c r="M10" s="49">
        <v>13678</v>
      </c>
      <c r="N10" s="50">
        <v>4.9000000000000004</v>
      </c>
      <c r="O10" s="50">
        <v>10</v>
      </c>
      <c r="P10" s="50"/>
    </row>
    <row r="11" spans="2:16" ht="14.5" customHeight="1" x14ac:dyDescent="0.45">
      <c r="C11" s="10" t="s">
        <v>39</v>
      </c>
      <c r="D11" s="49">
        <v>19740</v>
      </c>
      <c r="E11" s="50">
        <v>25.4</v>
      </c>
      <c r="F11" s="49">
        <v>20269</v>
      </c>
      <c r="G11" s="50">
        <v>26.8</v>
      </c>
      <c r="H11" s="50">
        <v>-2.6</v>
      </c>
      <c r="I11" s="50"/>
      <c r="K11" s="49">
        <v>76664</v>
      </c>
      <c r="L11" s="50">
        <v>26.3</v>
      </c>
      <c r="M11" s="49">
        <v>74423</v>
      </c>
      <c r="N11" s="50">
        <v>26.6</v>
      </c>
      <c r="O11" s="50">
        <v>3</v>
      </c>
      <c r="P11" s="50"/>
    </row>
    <row r="12" spans="2:16" ht="14.5" customHeight="1" x14ac:dyDescent="0.45">
      <c r="C12" s="15" t="s">
        <v>40</v>
      </c>
      <c r="D12" s="51">
        <v>-914</v>
      </c>
      <c r="E12" s="52">
        <v>-1.2</v>
      </c>
      <c r="F12" s="51">
        <v>-280</v>
      </c>
      <c r="G12" s="52">
        <v>-0.4</v>
      </c>
      <c r="H12" s="52">
        <v>226.4</v>
      </c>
      <c r="I12" s="52"/>
      <c r="K12" s="51">
        <v>-1469</v>
      </c>
      <c r="L12" s="52">
        <v>-0.5</v>
      </c>
      <c r="M12" s="51">
        <v>494</v>
      </c>
      <c r="N12" s="52">
        <v>0.2</v>
      </c>
      <c r="O12" s="52">
        <v>-397.3</v>
      </c>
      <c r="P12" s="52"/>
    </row>
    <row r="13" spans="2:16" ht="14.5" customHeight="1" x14ac:dyDescent="0.45">
      <c r="C13" s="35" t="s">
        <v>41</v>
      </c>
      <c r="D13" s="53">
        <v>13702</v>
      </c>
      <c r="E13" s="54">
        <v>17.600000000000001</v>
      </c>
      <c r="F13" s="53">
        <v>12092</v>
      </c>
      <c r="G13" s="54">
        <v>16</v>
      </c>
      <c r="H13" s="54">
        <v>13.3</v>
      </c>
      <c r="I13" s="54">
        <v>16.7</v>
      </c>
      <c r="K13" s="53">
        <v>42937</v>
      </c>
      <c r="L13" s="54">
        <v>14.7</v>
      </c>
      <c r="M13" s="53">
        <v>40141</v>
      </c>
      <c r="N13" s="54">
        <v>14.3</v>
      </c>
      <c r="O13" s="54">
        <v>7</v>
      </c>
      <c r="P13" s="54">
        <v>7</v>
      </c>
    </row>
    <row r="14" spans="2:16" ht="14.5" customHeight="1" x14ac:dyDescent="0.45">
      <c r="C14" s="10" t="s">
        <v>42</v>
      </c>
      <c r="D14" s="49">
        <v>3357</v>
      </c>
      <c r="E14" s="50">
        <v>4.3</v>
      </c>
      <c r="F14" s="49">
        <v>3012</v>
      </c>
      <c r="G14" s="50">
        <v>4</v>
      </c>
      <c r="H14" s="50">
        <v>11.5</v>
      </c>
      <c r="I14" s="50"/>
      <c r="K14" s="49">
        <v>12803</v>
      </c>
      <c r="L14" s="50">
        <v>4.4000000000000004</v>
      </c>
      <c r="M14" s="49">
        <v>11142</v>
      </c>
      <c r="N14" s="50">
        <v>4</v>
      </c>
      <c r="O14" s="50">
        <v>14.9</v>
      </c>
      <c r="P14" s="50"/>
    </row>
    <row r="15" spans="2:16" ht="14.5" customHeight="1" x14ac:dyDescent="0.45">
      <c r="C15" s="15" t="s">
        <v>43</v>
      </c>
      <c r="D15" s="51">
        <v>1110</v>
      </c>
      <c r="E15" s="52">
        <v>1.4</v>
      </c>
      <c r="F15" s="51">
        <v>1000</v>
      </c>
      <c r="G15" s="52">
        <v>1.3</v>
      </c>
      <c r="H15" s="52">
        <v>11</v>
      </c>
      <c r="I15" s="52"/>
      <c r="K15" s="51">
        <v>3370</v>
      </c>
      <c r="L15" s="52">
        <v>1.2</v>
      </c>
      <c r="M15" s="51">
        <v>4922</v>
      </c>
      <c r="N15" s="52">
        <v>1.8</v>
      </c>
      <c r="O15" s="52">
        <v>-31.5</v>
      </c>
      <c r="P15" s="52"/>
    </row>
    <row r="16" spans="2:16" ht="14.5" customHeight="1" x14ac:dyDescent="0.45">
      <c r="C16" s="36" t="s">
        <v>44</v>
      </c>
      <c r="D16" s="55">
        <v>18169</v>
      </c>
      <c r="E16" s="56">
        <v>23.4</v>
      </c>
      <c r="F16" s="55">
        <v>16104</v>
      </c>
      <c r="G16" s="56">
        <v>21.3</v>
      </c>
      <c r="H16" s="56">
        <v>12.8</v>
      </c>
      <c r="I16" s="56">
        <v>16.399999999999999</v>
      </c>
      <c r="K16" s="55">
        <v>59110</v>
      </c>
      <c r="L16" s="56">
        <v>20.3</v>
      </c>
      <c r="M16" s="55">
        <v>56205</v>
      </c>
      <c r="N16" s="56">
        <v>20.100000000000001</v>
      </c>
      <c r="O16" s="56">
        <v>5.2</v>
      </c>
      <c r="P16" s="56">
        <v>6.9</v>
      </c>
    </row>
    <row r="17" spans="3:16" ht="14.5" customHeight="1" thickBot="1" x14ac:dyDescent="0.5">
      <c r="C17" s="189" t="s">
        <v>45</v>
      </c>
      <c r="D17" s="190">
        <v>9598</v>
      </c>
      <c r="E17" s="191"/>
      <c r="F17" s="190">
        <v>13839</v>
      </c>
      <c r="G17" s="191"/>
      <c r="H17" s="191">
        <v>-30.6</v>
      </c>
      <c r="I17" s="192"/>
      <c r="K17" s="190">
        <v>27059</v>
      </c>
      <c r="L17" s="191"/>
      <c r="M17" s="190">
        <v>29553</v>
      </c>
      <c r="N17" s="191"/>
      <c r="O17" s="191">
        <v>-8.4</v>
      </c>
      <c r="P17" s="192"/>
    </row>
    <row r="18" spans="3:16" ht="14.5" customHeight="1" x14ac:dyDescent="0.45">
      <c r="C18" s="10"/>
      <c r="D18" s="57"/>
      <c r="E18" s="59"/>
      <c r="F18" s="57"/>
      <c r="G18" s="59"/>
      <c r="H18" s="59"/>
      <c r="I18" s="59"/>
      <c r="K18" s="57"/>
      <c r="L18" s="59"/>
      <c r="M18" s="57"/>
      <c r="N18" s="59"/>
      <c r="O18" s="59"/>
      <c r="P18" s="59"/>
    </row>
    <row r="19" spans="3:16" ht="25" customHeight="1" x14ac:dyDescent="0.45">
      <c r="C19" s="193" t="s">
        <v>46</v>
      </c>
      <c r="D19" s="60"/>
      <c r="E19" s="69"/>
      <c r="F19" s="57"/>
      <c r="G19" s="59"/>
      <c r="H19" s="59"/>
      <c r="I19" s="59"/>
      <c r="K19" s="60"/>
      <c r="L19" s="69"/>
      <c r="M19" s="57"/>
      <c r="N19" s="59"/>
      <c r="O19" s="59"/>
      <c r="P19" s="59"/>
    </row>
    <row r="20" spans="3:16" ht="14.5" customHeight="1" x14ac:dyDescent="0.45">
      <c r="C20" s="66" t="s">
        <v>47</v>
      </c>
      <c r="D20" s="67"/>
      <c r="E20" s="67"/>
      <c r="F20" s="67"/>
      <c r="G20" s="68"/>
      <c r="H20" s="68"/>
      <c r="I20" s="68"/>
      <c r="K20" s="67"/>
      <c r="L20" s="67"/>
      <c r="M20" s="67"/>
      <c r="N20" s="68"/>
      <c r="O20" s="68"/>
      <c r="P20" s="68"/>
    </row>
    <row r="21" spans="3:16" ht="14.5" customHeight="1" x14ac:dyDescent="0.45">
      <c r="C21" s="10" t="s">
        <v>48</v>
      </c>
      <c r="D21" s="50">
        <v>589.5</v>
      </c>
      <c r="E21" s="50">
        <v>53.9</v>
      </c>
      <c r="F21" s="50">
        <v>589.6</v>
      </c>
      <c r="G21" s="50">
        <v>54.6</v>
      </c>
      <c r="H21" s="50">
        <v>0</v>
      </c>
      <c r="I21" s="50"/>
      <c r="K21" s="50">
        <v>2391.6999999999998</v>
      </c>
      <c r="L21" s="50">
        <v>57.6</v>
      </c>
      <c r="M21" s="50">
        <v>2494.1</v>
      </c>
      <c r="N21" s="50">
        <v>59</v>
      </c>
      <c r="O21" s="50">
        <v>-4.0999999999999996</v>
      </c>
      <c r="P21" s="50"/>
    </row>
    <row r="22" spans="3:16" ht="14.5" customHeight="1" x14ac:dyDescent="0.45">
      <c r="C22" s="10" t="s">
        <v>49</v>
      </c>
      <c r="D22" s="50">
        <v>165.9</v>
      </c>
      <c r="E22" s="50">
        <v>15.2</v>
      </c>
      <c r="F22" s="50">
        <v>159.9</v>
      </c>
      <c r="G22" s="50">
        <v>14.8</v>
      </c>
      <c r="H22" s="50">
        <v>3.8</v>
      </c>
      <c r="I22" s="50"/>
      <c r="K22" s="50">
        <v>580.6</v>
      </c>
      <c r="L22" s="50">
        <v>14</v>
      </c>
      <c r="M22" s="50">
        <v>571.29999999999995</v>
      </c>
      <c r="N22" s="50">
        <v>13.5</v>
      </c>
      <c r="O22" s="50">
        <v>1.6</v>
      </c>
      <c r="P22" s="50"/>
    </row>
    <row r="23" spans="3:16" ht="14.5" customHeight="1" x14ac:dyDescent="0.45">
      <c r="C23" s="10" t="s">
        <v>32</v>
      </c>
      <c r="D23" s="50">
        <v>338.2</v>
      </c>
      <c r="E23" s="50">
        <v>30.9</v>
      </c>
      <c r="F23" s="50">
        <v>329.6</v>
      </c>
      <c r="G23" s="50">
        <v>30.5</v>
      </c>
      <c r="H23" s="50">
        <v>2.6</v>
      </c>
      <c r="I23" s="50"/>
      <c r="K23" s="50">
        <v>1178</v>
      </c>
      <c r="L23" s="50">
        <v>28.4</v>
      </c>
      <c r="M23" s="50">
        <v>1159.3</v>
      </c>
      <c r="N23" s="50">
        <v>27.4</v>
      </c>
      <c r="O23" s="50">
        <v>1.6</v>
      </c>
      <c r="P23" s="50"/>
    </row>
    <row r="24" spans="3:16" ht="14.5" customHeight="1" thickBot="1" x14ac:dyDescent="0.5">
      <c r="C24" s="194" t="s">
        <v>3</v>
      </c>
      <c r="D24" s="195">
        <v>1093.5999999999999</v>
      </c>
      <c r="E24" s="195">
        <v>100</v>
      </c>
      <c r="F24" s="195">
        <v>1079.0999999999999</v>
      </c>
      <c r="G24" s="195">
        <v>100</v>
      </c>
      <c r="H24" s="195">
        <v>1.3</v>
      </c>
      <c r="I24" s="195"/>
      <c r="K24" s="195">
        <v>4150.3999999999996</v>
      </c>
      <c r="L24" s="195">
        <v>100</v>
      </c>
      <c r="M24" s="195">
        <v>4224.6000000000004</v>
      </c>
      <c r="N24" s="195">
        <v>100</v>
      </c>
      <c r="O24" s="195">
        <v>-1.8</v>
      </c>
      <c r="P24" s="195"/>
    </row>
    <row r="26" spans="3:16" ht="14.5" customHeight="1" x14ac:dyDescent="0.45">
      <c r="C26" s="293"/>
      <c r="D26" s="293"/>
      <c r="E26" s="293"/>
      <c r="F26" s="293"/>
      <c r="G26" s="293"/>
      <c r="H26" s="293"/>
      <c r="I26" s="293"/>
      <c r="J26" s="293"/>
      <c r="K26" s="293"/>
      <c r="L26" s="293"/>
      <c r="M26" s="293"/>
      <c r="N26" s="293"/>
      <c r="O26" s="293"/>
      <c r="P26" s="293"/>
    </row>
  </sheetData>
  <mergeCells count="4">
    <mergeCell ref="B2:B3"/>
    <mergeCell ref="C26:P26"/>
    <mergeCell ref="K5:P5"/>
    <mergeCell ref="D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Consolidado</vt:lpstr>
      <vt:lpstr>Balance Consolidado</vt:lpstr>
      <vt:lpstr>EBITDA Aj. y DN exKOF</vt:lpstr>
      <vt:lpstr>UPA con Acciones Recompradas</vt:lpstr>
      <vt:lpstr>Proximidad</vt:lpstr>
      <vt:lpstr>Proximidad Europa</vt:lpstr>
      <vt:lpstr>Salud</vt:lpstr>
      <vt:lpstr>Combustibles</vt:lpstr>
      <vt:lpstr>KOF</vt:lpstr>
      <vt:lpstr>Otros Indicadores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Leal Martinez Alejandro</dc:creator>
  <cp:lastModifiedBy>Leal Martinez Alejandro</cp:lastModifiedBy>
  <dcterms:created xsi:type="dcterms:W3CDTF">2022-04-27T16:19:02Z</dcterms:created>
  <dcterms:modified xsi:type="dcterms:W3CDTF">2026-02-25T09:28:29Z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3d0918-f4db-4bf2-aa47-7d7be3d668d1_Enabled">
    <vt:lpwstr>true</vt:lpwstr>
  </property>
  <property fmtid="{D5CDD505-2E9C-101B-9397-08002B2CF9AE}" pid="3" name="MSIP_Label_673d0918-f4db-4bf2-aa47-7d7be3d668d1_SetDate">
    <vt:lpwstr>2025-10-28T06:07:36Z</vt:lpwstr>
  </property>
  <property fmtid="{D5CDD505-2E9C-101B-9397-08002B2CF9AE}" pid="4" name="MSIP_Label_673d0918-f4db-4bf2-aa47-7d7be3d668d1_Method">
    <vt:lpwstr>Privileged</vt:lpwstr>
  </property>
  <property fmtid="{D5CDD505-2E9C-101B-9397-08002B2CF9AE}" pid="5" name="MSIP_Label_673d0918-f4db-4bf2-aa47-7d7be3d668d1_Name">
    <vt:lpwstr>FEMSA - Pública</vt:lpwstr>
  </property>
  <property fmtid="{D5CDD505-2E9C-101B-9397-08002B2CF9AE}" pid="6" name="MSIP_Label_673d0918-f4db-4bf2-aa47-7d7be3d668d1_SiteId">
    <vt:lpwstr>cd5a7a30-5f9a-410b-a037-86e1e17a4330</vt:lpwstr>
  </property>
  <property fmtid="{D5CDD505-2E9C-101B-9397-08002B2CF9AE}" pid="7" name="MSIP_Label_673d0918-f4db-4bf2-aa47-7d7be3d668d1_ActionId">
    <vt:lpwstr>0444f415-89b0-4e2b-85de-c41b9e806bce</vt:lpwstr>
  </property>
  <property fmtid="{D5CDD505-2E9C-101B-9397-08002B2CF9AE}" pid="8" name="MSIP_Label_673d0918-f4db-4bf2-aa47-7d7be3d668d1_ContentBits">
    <vt:lpwstr>0</vt:lpwstr>
  </property>
  <property fmtid="{D5CDD505-2E9C-101B-9397-08002B2CF9AE}" pid="9" name="MSIP_Label_673d0918-f4db-4bf2-aa47-7d7be3d668d1_Tag">
    <vt:lpwstr>10, 0, 1, 1</vt:lpwstr>
  </property>
</Properties>
</file>