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hpfem01.csc.fmx\RI\Trimestres FEMSA\2026\Abril\"/>
    </mc:Choice>
  </mc:AlternateContent>
  <xr:revisionPtr revIDLastSave="0" documentId="13_ncr:1_{F0E06A40-47E7-4215-822F-C9314E507526}" xr6:coauthVersionLast="47" xr6:coauthVersionMax="47" xr10:uidLastSave="{00000000-0000-0000-0000-000000000000}"/>
  <bookViews>
    <workbookView xWindow="-110" yWindow="-110" windowWidth="19420" windowHeight="10300" tabRatio="858" xr2:uid="{E2C076D1-7333-4F95-AB29-13E45012ED7C}"/>
  </bookViews>
  <sheets>
    <sheet name="Consolidated Results" sheetId="1" r:id="rId1"/>
    <sheet name="Consolidated Balance" sheetId="2" r:id="rId2"/>
    <sheet name="Adj. EBITDA &amp; ND exKOF" sheetId="12" r:id="rId3"/>
    <sheet name="EPS with Repurchased Shares" sheetId="16" r:id="rId4"/>
    <sheet name="OXXO Mexico" sheetId="3" r:id="rId5"/>
    <sheet name="Americas &amp; Mobility" sheetId="17" r:id="rId6"/>
    <sheet name="Europe" sheetId="18" r:id="rId7"/>
    <sheet name="Health" sheetId="5" r:id="rId8"/>
    <sheet name="KOF" sheetId="10" r:id="rId9"/>
    <sheet name="Other Info" sheetId="11" r:id="rId10"/>
  </sheets>
  <externalReferences>
    <externalReference r:id="rId11"/>
  </externalReferences>
  <definedNames>
    <definedName name="_Hlk109641455" localSheetId="5">'Americas &amp; Mobility'!$C$66</definedName>
    <definedName name="_Hlk133398334" localSheetId="0">'Consolidated Results'!$Q$37</definedName>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 i="12" l="1"/>
  <c r="I40" i="12"/>
  <c r="J40" i="12" s="1"/>
  <c r="N17" i="12" l="1"/>
</calcChain>
</file>

<file path=xl/sharedStrings.xml><?xml version="1.0" encoding="utf-8"?>
<sst xmlns="http://schemas.openxmlformats.org/spreadsheetml/2006/main" count="398" uniqueCount="232">
  <si>
    <t>% Var.</t>
  </si>
  <si>
    <t>Cost of sales</t>
  </si>
  <si>
    <t>Gross profit</t>
  </si>
  <si>
    <t xml:space="preserve">       Administrative expenses</t>
  </si>
  <si>
    <t xml:space="preserve">       Selling expenses</t>
  </si>
  <si>
    <t>Other non-operating expenses (income)</t>
  </si>
  <si>
    <t xml:space="preserve">       Interest expense</t>
  </si>
  <si>
    <t xml:space="preserve">       Interest income</t>
  </si>
  <si>
    <t xml:space="preserve">       Interest expense, net</t>
  </si>
  <si>
    <t xml:space="preserve">       Foreign exchange loss (gain)</t>
  </si>
  <si>
    <t xml:space="preserve">       Other financial expenses (income), net</t>
  </si>
  <si>
    <t>Financing expenses, net</t>
  </si>
  <si>
    <t>Income before income tax and participation in associates results</t>
  </si>
  <si>
    <t>(Loss) Consolidated net income</t>
  </si>
  <si>
    <t>Net majority income</t>
  </si>
  <si>
    <t>Net minority income</t>
  </si>
  <si>
    <t>Operative Cash Flow &amp; CAPEX</t>
  </si>
  <si>
    <t>Income from operations</t>
  </si>
  <si>
    <t>Depreciation</t>
  </si>
  <si>
    <t>Amortization &amp; other non-cash charges</t>
  </si>
  <si>
    <t>Total revenues</t>
  </si>
  <si>
    <t xml:space="preserve">  FEMSA Consolidated - Income Statement</t>
  </si>
  <si>
    <t xml:space="preserve">   Amounts expressed in millions of Mexican Pesos (Ps.)</t>
  </si>
  <si>
    <t>% of rev.</t>
  </si>
  <si>
    <t>Administrative expenses</t>
  </si>
  <si>
    <t>Selling expenses</t>
  </si>
  <si>
    <t>CAPEX</t>
  </si>
  <si>
    <r>
      <t xml:space="preserve">Total </t>
    </r>
    <r>
      <rPr>
        <sz val="8"/>
        <color rgb="FF000000"/>
        <rFont val="Open Sans"/>
        <family val="2"/>
      </rPr>
      <t>revenues</t>
    </r>
  </si>
  <si>
    <r>
      <t xml:space="preserve">Other operating expenses (income), net </t>
    </r>
    <r>
      <rPr>
        <vertAlign val="superscript"/>
        <sz val="8"/>
        <color theme="1"/>
        <rFont val="Open Sans"/>
        <family val="2"/>
      </rPr>
      <t>(1)</t>
    </r>
  </si>
  <si>
    <r>
      <t xml:space="preserve">Income from operations </t>
    </r>
    <r>
      <rPr>
        <vertAlign val="superscript"/>
        <sz val="8"/>
        <color theme="1"/>
        <rFont val="Open Sans"/>
        <family val="2"/>
      </rPr>
      <t>(2)</t>
    </r>
  </si>
  <si>
    <t xml:space="preserve">  FEMSA Consolidated - Balance Sheet</t>
  </si>
  <si>
    <t>ASSETS</t>
  </si>
  <si>
    <t>Cash and cash equivalents</t>
  </si>
  <si>
    <t>Investments</t>
  </si>
  <si>
    <t>Accounts receivable</t>
  </si>
  <si>
    <t>Inventories</t>
  </si>
  <si>
    <t>Other current assets</t>
  </si>
  <si>
    <t>Total current assets</t>
  </si>
  <si>
    <t>Investments in shares</t>
  </si>
  <si>
    <t>Property, plant and equipment, net</t>
  </si>
  <si>
    <t>Right of use</t>
  </si>
  <si>
    <t>Other assets</t>
  </si>
  <si>
    <t>TOTAL ASSETS</t>
  </si>
  <si>
    <r>
      <t xml:space="preserve">Intangible assets </t>
    </r>
    <r>
      <rPr>
        <vertAlign val="superscript"/>
        <sz val="8"/>
        <color theme="1"/>
        <rFont val="Open Sans"/>
        <family val="2"/>
      </rPr>
      <t>(1)</t>
    </r>
  </si>
  <si>
    <t>LIABILITIES &amp; STOCKHOLDERS' EQUITY</t>
  </si>
  <si>
    <t>Bank loans</t>
  </si>
  <si>
    <t>Current maturities of long-term debt</t>
  </si>
  <si>
    <t>Interest payable</t>
  </si>
  <si>
    <t>Current maturities of long-term leases</t>
  </si>
  <si>
    <t>Total current liabilities</t>
  </si>
  <si>
    <t>Long-term leases</t>
  </si>
  <si>
    <t>Laboral obligations</t>
  </si>
  <si>
    <t>Other liabilities</t>
  </si>
  <si>
    <t>Total liabilities</t>
  </si>
  <si>
    <t>Total stockholders’ equity</t>
  </si>
  <si>
    <t>TOTAL LIABILITIES AND STOCKHOLERS’ EQUITY</t>
  </si>
  <si>
    <t>% of Total</t>
  </si>
  <si>
    <t>Average Rate</t>
  </si>
  <si>
    <t>Denominated in:</t>
  </si>
  <si>
    <t xml:space="preserve">       Mexican pesos</t>
  </si>
  <si>
    <t xml:space="preserve">       U.S. Dollars</t>
  </si>
  <si>
    <t xml:space="preserve">       Euros</t>
  </si>
  <si>
    <t xml:space="preserve">       Colombian pesos</t>
  </si>
  <si>
    <t xml:space="preserve">       Argentine pesos</t>
  </si>
  <si>
    <t xml:space="preserve">       Brazilian reais</t>
  </si>
  <si>
    <t xml:space="preserve">       Chilean pesos</t>
  </si>
  <si>
    <t>Total debt</t>
  </si>
  <si>
    <r>
      <t xml:space="preserve">DEBT MIX </t>
    </r>
    <r>
      <rPr>
        <vertAlign val="superscript"/>
        <sz val="8"/>
        <color rgb="FFFFFFFF"/>
        <rFont val="Open Sans"/>
        <family val="2"/>
      </rPr>
      <t>(2)</t>
    </r>
  </si>
  <si>
    <r>
      <t xml:space="preserve">Fixed rate </t>
    </r>
    <r>
      <rPr>
        <vertAlign val="superscript"/>
        <sz val="8"/>
        <color theme="1"/>
        <rFont val="Open Sans"/>
        <family val="2"/>
      </rPr>
      <t>(2)</t>
    </r>
  </si>
  <si>
    <r>
      <t xml:space="preserve">Variable rate </t>
    </r>
    <r>
      <rPr>
        <vertAlign val="superscript"/>
        <sz val="8"/>
        <color theme="1"/>
        <rFont val="Open Sans"/>
        <family val="2"/>
      </rPr>
      <t>(2)</t>
    </r>
  </si>
  <si>
    <t>DEBT MATURITY PROFILE</t>
  </si>
  <si>
    <t>% of Total Debt</t>
  </si>
  <si>
    <r>
      <rPr>
        <vertAlign val="superscript"/>
        <sz val="8"/>
        <color theme="1"/>
        <rFont val="Open Sans"/>
        <family val="2"/>
      </rPr>
      <t>(1)</t>
    </r>
    <r>
      <rPr>
        <sz val="8"/>
        <color theme="1"/>
        <rFont val="Open Sans"/>
        <family val="2"/>
      </rPr>
      <t xml:space="preserve"> Includes mainly the intangible assets generated by acquisitions.</t>
    </r>
  </si>
  <si>
    <r>
      <rPr>
        <vertAlign val="superscript"/>
        <sz val="8"/>
        <color theme="1"/>
        <rFont val="Open Sans"/>
        <family val="2"/>
      </rPr>
      <t>(2)</t>
    </r>
    <r>
      <rPr>
        <sz val="8"/>
        <color theme="1"/>
        <rFont val="Open Sans"/>
        <family val="2"/>
      </rPr>
      <t xml:space="preserve"> Includes the effect of derivative financial instruments on long-term debt.</t>
    </r>
  </si>
  <si>
    <t>Other operating expenses (income), net</t>
  </si>
  <si>
    <t>Information of OXXO Stores</t>
  </si>
  <si>
    <t>Total stores</t>
  </si>
  <si>
    <t>Net new convenience stores:</t>
  </si>
  <si>
    <t xml:space="preserve">       vs. Last quarter</t>
  </si>
  <si>
    <t xml:space="preserve">       Year-to-date</t>
  </si>
  <si>
    <t xml:space="preserve">       Last-twelve-months</t>
  </si>
  <si>
    <t xml:space="preserve">       Sales (thousands of pesos)</t>
  </si>
  <si>
    <t xml:space="preserve">       Traffic (thousands of transactions)</t>
  </si>
  <si>
    <t xml:space="preserve">       Ticket (pesos)</t>
  </si>
  <si>
    <r>
      <t>Same-store data:</t>
    </r>
    <r>
      <rPr>
        <vertAlign val="superscript"/>
        <sz val="8"/>
        <color theme="1"/>
        <rFont val="Open Sans"/>
        <family val="2"/>
      </rPr>
      <t xml:space="preserve"> (1)</t>
    </r>
  </si>
  <si>
    <t xml:space="preserve">  Health - Results of Operations</t>
  </si>
  <si>
    <t xml:space="preserve">  Coca-Cola FEMSA - Results of Operations</t>
  </si>
  <si>
    <t>Sales volumes</t>
  </si>
  <si>
    <t>(Millions of unit cases)</t>
  </si>
  <si>
    <t>Mexico</t>
  </si>
  <si>
    <t>Mexico and Central America</t>
  </si>
  <si>
    <t>South America</t>
  </si>
  <si>
    <t>Brazil</t>
  </si>
  <si>
    <t>Total</t>
  </si>
  <si>
    <t xml:space="preserve">  FEMSA Macroeconomic Information</t>
  </si>
  <si>
    <t>Inflation</t>
  </si>
  <si>
    <t>End-of-period Exchange Rates</t>
  </si>
  <si>
    <t>Per USD</t>
  </si>
  <si>
    <t>Per MXN</t>
  </si>
  <si>
    <t>Colombia</t>
  </si>
  <si>
    <t>Argentina</t>
  </si>
  <si>
    <t>Chile</t>
  </si>
  <si>
    <t>Euro Zone</t>
  </si>
  <si>
    <r>
      <rPr>
        <vertAlign val="superscript"/>
        <sz val="8"/>
        <color theme="1"/>
        <rFont val="Open Sans"/>
        <family val="2"/>
      </rPr>
      <t>(1)</t>
    </r>
    <r>
      <rPr>
        <sz val="8"/>
        <color theme="1"/>
        <rFont val="Open Sans"/>
        <family val="2"/>
      </rPr>
      <t xml:space="preserve"> LTM = Last twelve months</t>
    </r>
  </si>
  <si>
    <t>% Inc.</t>
  </si>
  <si>
    <t xml:space="preserve">       Swiss Francs</t>
  </si>
  <si>
    <t>Amounts expressed in millions of US Dollars (US.)</t>
  </si>
  <si>
    <r>
      <rPr>
        <b/>
        <i/>
        <sz val="16"/>
        <color theme="1"/>
        <rFont val="Open Sans"/>
        <family val="2"/>
      </rPr>
      <t>(In million of U.S. dollars)</t>
    </r>
    <r>
      <rPr>
        <i/>
        <sz val="16"/>
        <color theme="1"/>
        <rFont val="Open Sans"/>
        <family val="2"/>
      </rPr>
      <t xml:space="preserve"> 
Non IFRS Financial data (unaudited)</t>
    </r>
  </si>
  <si>
    <t>Adjustments</t>
  </si>
  <si>
    <t>Reported</t>
  </si>
  <si>
    <t>exKOF</t>
  </si>
  <si>
    <t>Cash &amp; Equivalents</t>
  </si>
  <si>
    <t>Fuel</t>
  </si>
  <si>
    <t>Coca-Cola FEMSA Cash &amp; Equivalents</t>
  </si>
  <si>
    <t>Health Division</t>
  </si>
  <si>
    <t>Envoy Solutions</t>
  </si>
  <si>
    <t>Coca-Cola FEMSA Financial Debt</t>
  </si>
  <si>
    <t>FEMSA Consolidated</t>
  </si>
  <si>
    <t>Lease Liabilities</t>
  </si>
  <si>
    <t>Coca-Cola FEMSA Lease Liabilities</t>
  </si>
  <si>
    <t>Debt</t>
  </si>
  <si>
    <t>FEMSA Consolidated ex-KOF</t>
  </si>
  <si>
    <t>FEMSA Net Debt</t>
  </si>
  <si>
    <t>Continued Operations net income (Loss)</t>
  </si>
  <si>
    <t>Discontinued Operations net income (Loss)</t>
  </si>
  <si>
    <t>Information of Locations</t>
  </si>
  <si>
    <t>Total Locations</t>
  </si>
  <si>
    <t>Locations Mexico</t>
  </si>
  <si>
    <t>Locations South America</t>
  </si>
  <si>
    <t>Net new locations:</t>
  </si>
  <si>
    <t>-</t>
  </si>
  <si>
    <t xml:space="preserve">Current Assets Available for sale </t>
  </si>
  <si>
    <t xml:space="preserve">Operating liabilities </t>
  </si>
  <si>
    <t>Short term liabilities available for sale</t>
  </si>
  <si>
    <t>Long-term debt (2)</t>
  </si>
  <si>
    <t>Adjusted EBITDA</t>
  </si>
  <si>
    <t xml:space="preserve">Net Debt &amp; Adjusted EBITDA ex-KOF </t>
  </si>
  <si>
    <t>Reported Adj. EBITDA</t>
  </si>
  <si>
    <t>1 Coca-Cola FEMSA adjustment represents 100% of its LTM EBITDA.</t>
  </si>
  <si>
    <t>Proximity Division &amp; Europe</t>
  </si>
  <si>
    <r>
      <t>Coca-Cola FEMSA</t>
    </r>
    <r>
      <rPr>
        <vertAlign val="superscript"/>
        <sz val="16"/>
        <color theme="1"/>
        <rFont val="Open Sans"/>
        <family val="2"/>
      </rPr>
      <t>1</t>
    </r>
  </si>
  <si>
    <r>
      <t>Other</t>
    </r>
    <r>
      <rPr>
        <vertAlign val="superscript"/>
        <sz val="16"/>
        <color theme="1"/>
        <rFont val="Open Sans"/>
        <family val="2"/>
      </rPr>
      <t>2</t>
    </r>
  </si>
  <si>
    <r>
      <t>Dividends Received</t>
    </r>
    <r>
      <rPr>
        <vertAlign val="superscript"/>
        <sz val="16"/>
        <color theme="1"/>
        <rFont val="Open Sans"/>
        <family val="2"/>
      </rPr>
      <t>3</t>
    </r>
  </si>
  <si>
    <r>
      <t>Adj. EBITDA ex-KOF</t>
    </r>
    <r>
      <rPr>
        <b/>
        <vertAlign val="superscript"/>
        <sz val="16"/>
        <color theme="1"/>
        <rFont val="Open Sans"/>
        <family val="2"/>
      </rPr>
      <t>3</t>
    </r>
  </si>
  <si>
    <r>
      <t>Financial Debt</t>
    </r>
    <r>
      <rPr>
        <vertAlign val="superscript"/>
        <sz val="16"/>
        <color theme="1"/>
        <rFont val="Open Sans"/>
        <family val="2"/>
      </rPr>
      <t>4</t>
    </r>
  </si>
  <si>
    <t xml:space="preserve">CAPEX </t>
  </si>
  <si>
    <t>Income tax</t>
  </si>
  <si>
    <t>As Reported</t>
  </si>
  <si>
    <t>Proforma</t>
  </si>
  <si>
    <t>YTD</t>
  </si>
  <si>
    <t>EPS (Mxn Ps. / Unit)</t>
  </si>
  <si>
    <t>EPS with Repurchased Shares</t>
  </si>
  <si>
    <t>Amounts expressed in millions of Mexican Pesos (Ps.)</t>
  </si>
  <si>
    <t xml:space="preserve"> </t>
  </si>
  <si>
    <t>Total Shares Outstanding</t>
  </si>
  <si>
    <t>Total Shares Excluding Shares in Treasury</t>
  </si>
  <si>
    <t>Shares in Treasury</t>
  </si>
  <si>
    <r>
      <t>FEMSA Units Outstanding</t>
    </r>
    <r>
      <rPr>
        <vertAlign val="superscript"/>
        <sz val="8"/>
        <color theme="1"/>
        <rFont val="Open Sans"/>
        <family val="2"/>
      </rPr>
      <t>(1)</t>
    </r>
  </si>
  <si>
    <t># FEMSA Units Outstanding(1)</t>
  </si>
  <si>
    <t xml:space="preserve">  </t>
  </si>
  <si>
    <r>
      <t>Same-store data:</t>
    </r>
    <r>
      <rPr>
        <vertAlign val="superscript"/>
        <sz val="8"/>
        <color theme="1"/>
        <rFont val="Open Sans"/>
        <family val="2"/>
      </rPr>
      <t xml:space="preserve"> (2)</t>
    </r>
  </si>
  <si>
    <t>% Comp. (A)</t>
  </si>
  <si>
    <t>For the first quarter of:</t>
  </si>
  <si>
    <t>(1) Other operating expenses (income), net = other operating expenses (income) +(-) equity method from operated associates.</t>
  </si>
  <si>
    <t>(2) Income from operations = gross profit – administrative and selling expenses – other operating expenses (income), net.</t>
  </si>
  <si>
    <t>% Comp.</t>
  </si>
  <si>
    <t xml:space="preserve"> -   </t>
  </si>
  <si>
    <t>Mar-25</t>
  </si>
  <si>
    <t>As of March 31, 2026</t>
  </si>
  <si>
    <t>2031+</t>
  </si>
  <si>
    <t>Twelve months ended March 31, 2026</t>
  </si>
  <si>
    <t>3 Reflects cash dividends received from Coca-Cola FEMSA for approximately US$378 mm during the last twelve months.</t>
  </si>
  <si>
    <t>Translated to USD for readers’ convenience using the exchange rate published by the Federal Reserve Bank of New York for March 31, 2026 which was 18.0327 MXN per USD.</t>
  </si>
  <si>
    <t>1Q26</t>
  </si>
  <si>
    <t xml:space="preserve">  OXXO Mexico - Results of Operations</t>
  </si>
  <si>
    <t xml:space="preserve">  Americas &amp; Mobility - Results of Operations</t>
  </si>
  <si>
    <t>Information of Stores</t>
  </si>
  <si>
    <t>Stores Brazil</t>
  </si>
  <si>
    <t>Stores Colombia</t>
  </si>
  <si>
    <t>Stores Chile</t>
  </si>
  <si>
    <t>Stores Peru</t>
  </si>
  <si>
    <t>Stores USA</t>
  </si>
  <si>
    <t>Currency Neutral</t>
  </si>
  <si>
    <t>Total Unit Growth</t>
  </si>
  <si>
    <t>OXXO Americas</t>
  </si>
  <si>
    <t>NA</t>
  </si>
  <si>
    <t>Information of Gas Stations</t>
  </si>
  <si>
    <t>Total stations</t>
  </si>
  <si>
    <t>USA</t>
  </si>
  <si>
    <t>Net new service stores:</t>
  </si>
  <si>
    <r>
      <t>Volume (millions of liters) total stations</t>
    </r>
    <r>
      <rPr>
        <vertAlign val="superscript"/>
        <sz val="8"/>
        <color theme="1"/>
        <rFont val="Open Sans"/>
        <family val="2"/>
      </rPr>
      <t>(6)</t>
    </r>
  </si>
  <si>
    <r>
      <t>Unit margin (pesos per liter)</t>
    </r>
    <r>
      <rPr>
        <vertAlign val="superscript"/>
        <sz val="8"/>
        <color theme="1"/>
        <rFont val="Open Sans"/>
        <family val="2"/>
      </rPr>
      <t>(6) (7)</t>
    </r>
  </si>
  <si>
    <r>
      <t>(A)</t>
    </r>
    <r>
      <rPr>
        <sz val="8"/>
        <color theme="1"/>
        <rFont val="Open Sans"/>
        <family val="2"/>
      </rPr>
      <t xml:space="preserve"> Please refer to page 11 for our definition of “comparable” and a description of the factors affecting the comparability of our financial and operating performance.</t>
    </r>
  </si>
  <si>
    <r>
      <t>(1)</t>
    </r>
    <r>
      <rPr>
        <sz val="8"/>
        <color theme="1"/>
        <rFont val="Open Sans"/>
        <family val="2"/>
      </rPr>
      <t xml:space="preserve"> Monthly average information per store, considering same stores with more than twelve months of operations, income from services are included.</t>
    </r>
  </si>
  <si>
    <r>
      <t>(2)</t>
    </r>
    <r>
      <rPr>
        <sz val="8"/>
        <color theme="1"/>
        <rFont val="Open Sans"/>
        <family val="2"/>
      </rPr>
      <t xml:space="preserve"> Same-store Sales includes a weighted average of OXXO USA, Brazil and Latam.</t>
    </r>
  </si>
  <si>
    <r>
      <t>(3)</t>
    </r>
    <r>
      <rPr>
        <sz val="8"/>
        <color theme="1"/>
        <rFont val="Open Sans"/>
        <family val="2"/>
      </rPr>
      <t xml:space="preserve"> Local currency (BRL). </t>
    </r>
  </si>
  <si>
    <r>
      <t>(4)</t>
    </r>
    <r>
      <rPr>
        <sz val="8"/>
        <color theme="1"/>
        <rFont val="Open Sans"/>
        <family val="2"/>
      </rPr>
      <t xml:space="preserve"> Includes a weighted average of OXXO Colombia, Chile and Peru.</t>
    </r>
  </si>
  <si>
    <r>
      <t>(5)</t>
    </r>
    <r>
      <rPr>
        <sz val="8"/>
        <color theme="1"/>
        <rFont val="Open Sans"/>
        <family val="2"/>
      </rPr>
      <t xml:space="preserve"> Local currency (USD).</t>
    </r>
  </si>
  <si>
    <r>
      <t>(6)</t>
    </r>
    <r>
      <rPr>
        <sz val="8"/>
        <color theme="1"/>
        <rFont val="Open Sans"/>
        <family val="2"/>
      </rPr>
      <t xml:space="preserve"> Includes fuel operations in Mexico and in the US, with U.S. volumes converted to Liters. </t>
    </r>
  </si>
  <si>
    <r>
      <t>(7)</t>
    </r>
    <r>
      <rPr>
        <sz val="8"/>
        <color theme="1"/>
        <rFont val="Open Sans"/>
        <family val="2"/>
      </rPr>
      <t xml:space="preserve"> For readers’ convenience in calculating the equivalent price in U.S. cents per gallon, please refer to the exchange rate of 18.0327 MXN per USD, as published by the Federal Reserve Bank of New York for March 31, 2026, and a conversion factor of 3.785 liters per US gallon.</t>
    </r>
  </si>
  <si>
    <t>A) Please refer to page 11 for our definition of “comparable” and a description of the factors affecting the comparability of our financial and operating performance.</t>
  </si>
  <si>
    <t>(1) Monthly average information per store, considering same stores with more than twelve months of operations, income from services are included.</t>
  </si>
  <si>
    <t xml:space="preserve">   </t>
  </si>
  <si>
    <t>Participation in associates results</t>
  </si>
  <si>
    <t>(A) Please refer to page 11 for our definition of “comparable” and a description of the factors affecting the comparability of our financial and operating performance.</t>
  </si>
  <si>
    <t>.</t>
  </si>
  <si>
    <t>2 Includes FEMSA Other Businesses (including Bara and Spin), FEMSA corporate expenses and the effects of consolidation adjustments</t>
  </si>
  <si>
    <t xml:space="preserve">   Europe - Results of Operations</t>
  </si>
  <si>
    <t>(1) Monthly average information per store. Same-store Sales reflect a weighted average from our foodservice and retail operations.</t>
  </si>
  <si>
    <t>(A) Refer to page 11 for our definition of “comparable” and a description of the factors affecting the comparability of our financial and operating performance.</t>
  </si>
  <si>
    <t>N.S</t>
  </si>
  <si>
    <t>N.S,</t>
  </si>
  <si>
    <r>
      <t xml:space="preserve"> Total Revenue Growth</t>
    </r>
    <r>
      <rPr>
        <b/>
        <vertAlign val="superscript"/>
        <sz val="8"/>
        <color rgb="FF000000"/>
        <rFont val="Times New Roman"/>
        <family val="1"/>
      </rPr>
      <t xml:space="preserve"> </t>
    </r>
  </si>
  <si>
    <r>
      <t>Same-Store Sales Growth</t>
    </r>
    <r>
      <rPr>
        <b/>
        <vertAlign val="superscript"/>
        <sz val="8"/>
        <color rgb="FF000000"/>
        <rFont val="Times New Roman"/>
        <family val="1"/>
      </rPr>
      <t>(2)</t>
    </r>
  </si>
  <si>
    <r>
      <t>Brazil</t>
    </r>
    <r>
      <rPr>
        <vertAlign val="superscript"/>
        <sz val="8"/>
        <color theme="1"/>
        <rFont val="Open Sans"/>
        <family val="2"/>
      </rPr>
      <t>(3)</t>
    </r>
  </si>
  <si>
    <r>
      <t>Latam</t>
    </r>
    <r>
      <rPr>
        <vertAlign val="superscript"/>
        <sz val="8"/>
        <color theme="1"/>
        <rFont val="Open Sans"/>
        <family val="2"/>
      </rPr>
      <t>(4)</t>
    </r>
  </si>
  <si>
    <r>
      <t>USA</t>
    </r>
    <r>
      <rPr>
        <vertAlign val="superscript"/>
        <sz val="8"/>
        <color theme="1"/>
        <rFont val="Open Sans"/>
        <family val="2"/>
      </rPr>
      <t>(5)</t>
    </r>
  </si>
  <si>
    <t>Health(2)</t>
  </si>
  <si>
    <t>Chile(3)</t>
  </si>
  <si>
    <t>Colombia(4)</t>
  </si>
  <si>
    <t>Ecuador(5)</t>
  </si>
  <si>
    <r>
      <t>Same-Store Sales Growth</t>
    </r>
    <r>
      <rPr>
        <b/>
        <vertAlign val="superscript"/>
        <sz val="8"/>
        <color rgb="FF000000"/>
        <rFont val="Times New Roman"/>
        <family val="1"/>
      </rPr>
      <t>(6)</t>
    </r>
  </si>
  <si>
    <t xml:space="preserve">(1) Monthly average information per location, considering same locations with more than twelve months of all the operations of the Health Division. </t>
  </si>
  <si>
    <t>(2) Local currency weighted average.</t>
  </si>
  <si>
    <t>(3) Local currency (CLP).</t>
  </si>
  <si>
    <t>(4) Local currency (COP).</t>
  </si>
  <si>
    <t>(5) Local currency (USD).</t>
  </si>
  <si>
    <t xml:space="preserve">(6) Only includes retail sales. In Ecuador, includes franchised stores </t>
  </si>
  <si>
    <t>1Q 2026</t>
  </si>
  <si>
    <r>
      <t xml:space="preserve">LTM </t>
    </r>
    <r>
      <rPr>
        <b/>
        <vertAlign val="superscript"/>
        <sz val="8"/>
        <color rgb="FF000000"/>
        <rFont val="Open Sans"/>
        <family val="2"/>
      </rPr>
      <t>(1)</t>
    </r>
    <r>
      <rPr>
        <b/>
        <sz val="8"/>
        <color rgb="FF000000"/>
        <rFont val="Open Sans"/>
        <family val="2"/>
      </rPr>
      <t xml:space="preserve"> Mar-26</t>
    </r>
  </si>
  <si>
    <t>Switzerland</t>
  </si>
  <si>
    <t>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</si>
</sst>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_(* #,##0.00\x_);_(* \(#,##0.00\);_(* &quot;-&quot;??_);_(@_)"/>
    <numFmt numFmtId="172" formatCode="0.0000"/>
  </numFmts>
  <fonts count="48"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sz val="6.5"/>
      <color theme="1"/>
      <name val="Open Sans"/>
      <family val="2"/>
    </font>
    <font>
      <sz val="8"/>
      <color theme="1"/>
      <name val="Calibri"/>
      <family val="2"/>
      <scheme val="minor"/>
    </font>
    <font>
      <b/>
      <vertAlign val="superscript"/>
      <sz val="8"/>
      <color rgb="FF000000"/>
      <name val="Times New Roman"/>
      <family val="1"/>
    </font>
  </fonts>
  <fills count="14">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EB262C"/>
        <bgColor indexed="64"/>
      </patternFill>
    </fill>
    <fill>
      <patternFill patternType="solid">
        <fgColor theme="0" tint="-0.14999847407452621"/>
        <bgColor indexed="64"/>
      </patternFill>
    </fill>
    <fill>
      <patternFill patternType="solid">
        <fgColor theme="7"/>
        <bgColor indexed="64"/>
      </patternFill>
    </fill>
    <fill>
      <patternFill patternType="solid">
        <fgColor rgb="FF0070C0"/>
        <bgColor indexed="64"/>
      </patternFill>
    </fill>
  </fills>
  <borders count="27">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style="medium">
        <color rgb="FF97999B"/>
      </top>
      <bottom style="medium">
        <color indexed="64"/>
      </bottom>
      <diagonal/>
    </border>
    <border>
      <left/>
      <right/>
      <top/>
      <bottom style="medium">
        <color theme="0" tint="-0.49998474074526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1" fillId="0" borderId="0"/>
  </cellStyleXfs>
  <cellXfs count="274">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8" fillId="2" borderId="1" xfId="0" applyFont="1" applyFill="1" applyBorder="1" applyAlignment="1">
      <alignment vertical="center" wrapText="1"/>
    </xf>
    <xf numFmtId="0" fontId="9" fillId="0" borderId="0" xfId="0" applyFont="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right" vertical="center" wrapText="1"/>
    </xf>
    <xf numFmtId="0" fontId="12" fillId="2" borderId="1" xfId="0" applyFont="1" applyFill="1" applyBorder="1" applyAlignment="1">
      <alignment vertical="center" wrapText="1"/>
    </xf>
    <xf numFmtId="0" fontId="6"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37" fontId="4" fillId="0" borderId="1" xfId="0" applyNumberFormat="1" applyFont="1" applyBorder="1" applyAlignment="1">
      <alignment horizontal="right" vertical="center" wrapText="1"/>
    </xf>
    <xf numFmtId="37" fontId="4" fillId="0" borderId="4" xfId="0" applyNumberFormat="1" applyFont="1" applyBorder="1" applyAlignment="1">
      <alignment horizontal="right" vertical="center"/>
    </xf>
    <xf numFmtId="37" fontId="4" fillId="0" borderId="0" xfId="0" applyNumberFormat="1" applyFont="1" applyAlignment="1">
      <alignment horizontal="right" vertical="center"/>
    </xf>
    <xf numFmtId="37" fontId="4" fillId="5" borderId="5" xfId="0" applyNumberFormat="1" applyFont="1" applyFill="1" applyBorder="1" applyAlignment="1">
      <alignment horizontal="right" vertical="center"/>
    </xf>
    <xf numFmtId="0" fontId="8"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9" fillId="0" borderId="0" xfId="0" applyFont="1" applyAlignment="1">
      <alignment vertical="center" wrapText="1"/>
    </xf>
    <xf numFmtId="0" fontId="15" fillId="0" borderId="0" xfId="0" applyFont="1" applyAlignment="1">
      <alignment horizontal="right" vertical="center" wrapText="1"/>
    </xf>
    <xf numFmtId="0" fontId="6" fillId="5" borderId="5" xfId="0" applyFont="1" applyFill="1" applyBorder="1" applyAlignment="1">
      <alignment vertical="center" wrapText="1"/>
    </xf>
    <xf numFmtId="0" fontId="6" fillId="5" borderId="4" xfId="0" applyFont="1" applyFill="1" applyBorder="1" applyAlignment="1">
      <alignment vertical="center" wrapText="1"/>
    </xf>
    <xf numFmtId="0" fontId="15" fillId="0" borderId="4" xfId="0" applyFont="1" applyBorder="1" applyAlignment="1">
      <alignment horizontal="right" vertical="center" wrapText="1"/>
    </xf>
    <xf numFmtId="37" fontId="6" fillId="5" borderId="5" xfId="0" applyNumberFormat="1" applyFont="1" applyFill="1" applyBorder="1" applyAlignment="1">
      <alignment horizontal="right" vertical="center" wrapText="1"/>
    </xf>
    <xf numFmtId="37" fontId="6" fillId="5" borderId="4" xfId="0" applyNumberFormat="1" applyFont="1" applyFill="1" applyBorder="1" applyAlignment="1">
      <alignment horizontal="right" vertical="center" wrapText="1"/>
    </xf>
    <xf numFmtId="37" fontId="15" fillId="0" borderId="0" xfId="0" applyNumberFormat="1" applyFont="1" applyAlignment="1">
      <alignment horizontal="right" vertical="center" wrapText="1"/>
    </xf>
    <xf numFmtId="37" fontId="6" fillId="0" borderId="0" xfId="0" applyNumberFormat="1" applyFont="1" applyAlignment="1">
      <alignment horizontal="right" vertical="center" wrapText="1"/>
    </xf>
    <xf numFmtId="37" fontId="9" fillId="0" borderId="0" xfId="0" applyNumberFormat="1" applyFont="1" applyAlignment="1">
      <alignment horizontal="right" vertical="center" wrapText="1"/>
    </xf>
    <xf numFmtId="168" fontId="6" fillId="5" borderId="5" xfId="0" applyNumberFormat="1" applyFont="1" applyFill="1" applyBorder="1" applyAlignment="1">
      <alignment horizontal="right" vertical="center" wrapText="1"/>
    </xf>
    <xf numFmtId="168" fontId="6" fillId="5" borderId="4" xfId="0" applyNumberFormat="1" applyFont="1" applyFill="1" applyBorder="1" applyAlignment="1">
      <alignment horizontal="right" vertical="center" wrapText="1"/>
    </xf>
    <xf numFmtId="168" fontId="15" fillId="0" borderId="0" xfId="0" applyNumberFormat="1" applyFont="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6" fillId="5" borderId="5" xfId="0" applyNumberFormat="1" applyFont="1" applyFill="1" applyBorder="1" applyAlignment="1">
      <alignment horizontal="right" vertical="center" wrapText="1"/>
    </xf>
    <xf numFmtId="165" fontId="6" fillId="5" borderId="5" xfId="0" applyNumberFormat="1" applyFont="1" applyFill="1" applyBorder="1" applyAlignment="1">
      <alignment horizontal="right" vertical="center" wrapText="1"/>
    </xf>
    <xf numFmtId="164" fontId="6" fillId="5" borderId="4" xfId="0" applyNumberFormat="1" applyFont="1" applyFill="1" applyBorder="1" applyAlignment="1">
      <alignment horizontal="right" vertical="center" wrapText="1"/>
    </xf>
    <xf numFmtId="165" fontId="6" fillId="5" borderId="4" xfId="0" applyNumberFormat="1" applyFont="1" applyFill="1" applyBorder="1" applyAlignment="1">
      <alignment horizontal="right" vertical="center" wrapText="1"/>
    </xf>
    <xf numFmtId="164" fontId="15" fillId="0" borderId="0" xfId="0" applyNumberFormat="1" applyFont="1" applyAlignment="1">
      <alignment horizontal="right" vertical="center" wrapText="1"/>
    </xf>
    <xf numFmtId="166" fontId="15" fillId="0" borderId="0" xfId="0" applyNumberFormat="1" applyFont="1" applyAlignment="1">
      <alignment horizontal="right" vertical="center" wrapText="1"/>
    </xf>
    <xf numFmtId="165" fontId="15" fillId="0" borderId="0" xfId="0" applyNumberFormat="1" applyFont="1" applyAlignment="1">
      <alignment horizontal="right" vertical="center" wrapText="1"/>
    </xf>
    <xf numFmtId="164" fontId="6" fillId="0" borderId="0" xfId="0" applyNumberFormat="1" applyFont="1" applyAlignment="1">
      <alignment horizontal="right" vertical="center" wrapText="1"/>
    </xf>
    <xf numFmtId="167" fontId="15"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9" fillId="0" borderId="8" xfId="0" applyFont="1" applyBorder="1" applyAlignment="1">
      <alignment vertical="center" wrapText="1"/>
    </xf>
    <xf numFmtId="0" fontId="9" fillId="0" borderId="8" xfId="0" applyFont="1" applyBorder="1" applyAlignment="1">
      <alignment horizontal="right" vertical="center" wrapText="1"/>
    </xf>
    <xf numFmtId="0" fontId="4" fillId="0" borderId="8" xfId="0" applyFont="1" applyBorder="1" applyAlignment="1">
      <alignment horizontal="right" vertical="center" wrapText="1"/>
    </xf>
    <xf numFmtId="165" fontId="6" fillId="0" borderId="0" xfId="0" applyNumberFormat="1" applyFont="1" applyAlignment="1">
      <alignment horizontal="right" vertical="center" wrapText="1"/>
    </xf>
    <xf numFmtId="0" fontId="4" fillId="0" borderId="0" xfId="0" applyFont="1" applyAlignment="1">
      <alignment horizontal="center" vertical="center" wrapText="1"/>
    </xf>
    <xf numFmtId="0" fontId="8" fillId="2" borderId="0" xfId="0" applyFont="1" applyFill="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7" fillId="0" borderId="1" xfId="0" applyFont="1" applyBorder="1" applyAlignment="1">
      <alignment horizontal="right" vertical="center" wrapText="1"/>
    </xf>
    <xf numFmtId="10" fontId="6" fillId="0" borderId="0" xfId="0" applyNumberFormat="1" applyFont="1" applyAlignment="1">
      <alignment horizontal="right" vertical="center" wrapText="1"/>
    </xf>
    <xf numFmtId="10" fontId="6" fillId="0" borderId="2" xfId="0" applyNumberFormat="1" applyFont="1" applyBorder="1" applyAlignment="1">
      <alignment horizontal="right" vertical="center" wrapText="1"/>
    </xf>
    <xf numFmtId="0" fontId="13" fillId="0" borderId="4" xfId="0" applyFont="1" applyBorder="1" applyAlignment="1">
      <alignment horizontal="center" vertical="center" wrapText="1"/>
    </xf>
    <xf numFmtId="167" fontId="4" fillId="0" borderId="4" xfId="0" applyNumberFormat="1" applyFont="1" applyBorder="1" applyAlignment="1">
      <alignment horizontal="right" vertical="center"/>
    </xf>
    <xf numFmtId="167" fontId="4" fillId="0" borderId="0" xfId="0" applyNumberFormat="1" applyFont="1" applyAlignment="1">
      <alignment horizontal="right" vertical="center"/>
    </xf>
    <xf numFmtId="167" fontId="4" fillId="5" borderId="5" xfId="0" applyNumberFormat="1" applyFont="1" applyFill="1" applyBorder="1" applyAlignment="1">
      <alignment horizontal="right" vertical="center"/>
    </xf>
    <xf numFmtId="167" fontId="4" fillId="0" borderId="1"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6" fillId="5" borderId="5" xfId="0" applyNumberFormat="1" applyFont="1" applyFill="1" applyBorder="1" applyAlignment="1">
      <alignment horizontal="right" vertical="center" wrapText="1"/>
    </xf>
    <xf numFmtId="167" fontId="6" fillId="5" borderId="4" xfId="0" applyNumberFormat="1" applyFont="1" applyFill="1" applyBorder="1" applyAlignment="1">
      <alignment horizontal="right"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43" fontId="4" fillId="0" borderId="6"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0" fillId="0" borderId="0" xfId="0" applyNumberFormat="1" applyFont="1" applyAlignment="1">
      <alignment horizontal="right" vertical="center" wrapText="1"/>
    </xf>
    <xf numFmtId="166" fontId="11"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9" fillId="0" borderId="1" xfId="0" applyNumberFormat="1" applyFont="1" applyBorder="1" applyAlignment="1">
      <alignment horizontal="right" vertical="center" wrapText="1"/>
    </xf>
    <xf numFmtId="9" fontId="11" fillId="0" borderId="0" xfId="0" applyNumberFormat="1" applyFont="1" applyAlignment="1">
      <alignment horizontal="right" vertical="center" wrapText="1"/>
    </xf>
    <xf numFmtId="166" fontId="11" fillId="0" borderId="0" xfId="0" applyNumberFormat="1" applyFont="1" applyAlignment="1">
      <alignment horizontal="right" vertical="center" wrapText="1"/>
    </xf>
    <xf numFmtId="165" fontId="4" fillId="0" borderId="0" xfId="1" applyNumberFormat="1" applyFont="1" applyAlignment="1">
      <alignment horizontal="right" vertical="center" wrapText="1"/>
    </xf>
    <xf numFmtId="166" fontId="9" fillId="0" borderId="1" xfId="0" applyNumberFormat="1" applyFont="1" applyBorder="1" applyAlignment="1">
      <alignment horizontal="right"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164" fontId="23" fillId="0" borderId="0" xfId="1" applyNumberFormat="1" applyFont="1" applyAlignment="1">
      <alignment vertical="center"/>
    </xf>
    <xf numFmtId="164" fontId="27" fillId="0" borderId="0" xfId="1" applyNumberFormat="1" applyFont="1" applyFill="1" applyBorder="1" applyAlignment="1">
      <alignment horizontal="center" vertical="center" wrapText="1"/>
    </xf>
    <xf numFmtId="164" fontId="27" fillId="0" borderId="0" xfId="1" applyNumberFormat="1" applyFont="1" applyFill="1" applyBorder="1" applyAlignment="1">
      <alignment vertical="center"/>
    </xf>
    <xf numFmtId="0" fontId="28" fillId="0" borderId="0" xfId="0" applyFont="1" applyAlignment="1">
      <alignment vertical="center"/>
    </xf>
    <xf numFmtId="164" fontId="29" fillId="0" borderId="12" xfId="1" applyNumberFormat="1" applyFont="1" applyBorder="1" applyAlignment="1">
      <alignment horizontal="center" vertical="center" wrapText="1"/>
    </xf>
    <xf numFmtId="0" fontId="29" fillId="0" borderId="12" xfId="0" applyFont="1" applyBorder="1" applyAlignment="1">
      <alignment horizontal="center" vertical="center"/>
    </xf>
    <xf numFmtId="0" fontId="29" fillId="0" borderId="12" xfId="0" applyFont="1" applyBorder="1" applyAlignment="1">
      <alignment horizontal="center" vertical="center" wrapText="1"/>
    </xf>
    <xf numFmtId="164" fontId="29" fillId="0" borderId="0" xfId="1" applyNumberFormat="1" applyFont="1" applyBorder="1" applyAlignment="1">
      <alignment horizontal="center" vertical="center"/>
    </xf>
    <xf numFmtId="0" fontId="29" fillId="0" borderId="0" xfId="0" applyFont="1" applyAlignment="1">
      <alignment horizontal="center" vertical="center"/>
    </xf>
    <xf numFmtId="0" fontId="28" fillId="0" borderId="13" xfId="0" applyFont="1" applyBorder="1" applyAlignment="1">
      <alignment vertical="center"/>
    </xf>
    <xf numFmtId="0" fontId="28" fillId="0" borderId="14" xfId="0" applyFont="1" applyBorder="1" applyAlignment="1">
      <alignment vertical="center"/>
    </xf>
    <xf numFmtId="0" fontId="29" fillId="7" borderId="14" xfId="0" applyFont="1" applyFill="1" applyBorder="1" applyAlignment="1">
      <alignment vertical="center"/>
    </xf>
    <xf numFmtId="0" fontId="32" fillId="0" borderId="0" xfId="0" applyFont="1" applyAlignment="1">
      <alignment vertical="center"/>
    </xf>
    <xf numFmtId="9" fontId="23" fillId="0" borderId="0" xfId="2" applyFont="1" applyAlignment="1">
      <alignment vertical="center"/>
    </xf>
    <xf numFmtId="164" fontId="32" fillId="0" borderId="0" xfId="0" applyNumberFormat="1" applyFont="1" applyAlignment="1">
      <alignment vertical="center"/>
    </xf>
    <xf numFmtId="0" fontId="29" fillId="4" borderId="0" xfId="0" applyFont="1" applyFill="1" applyAlignment="1">
      <alignment vertical="center"/>
    </xf>
    <xf numFmtId="167" fontId="32" fillId="0" borderId="0" xfId="0" applyNumberFormat="1" applyFont="1" applyAlignment="1">
      <alignment vertical="center"/>
    </xf>
    <xf numFmtId="0" fontId="33" fillId="0" borderId="0" xfId="0" applyFont="1" applyAlignment="1">
      <alignment vertical="center"/>
    </xf>
    <xf numFmtId="164" fontId="33" fillId="0" borderId="0" xfId="1" applyNumberFormat="1" applyFont="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xf numFmtId="164" fontId="32" fillId="0" borderId="0" xfId="1" applyNumberFormat="1" applyFont="1" applyAlignment="1">
      <alignment vertical="center"/>
    </xf>
    <xf numFmtId="165" fontId="32" fillId="0" borderId="0" xfId="1" applyNumberFormat="1" applyFont="1" applyAlignment="1">
      <alignment vertical="center"/>
    </xf>
    <xf numFmtId="5" fontId="32" fillId="0" borderId="0" xfId="0" applyNumberFormat="1" applyFont="1" applyAlignment="1">
      <alignment vertical="center"/>
    </xf>
    <xf numFmtId="171" fontId="38" fillId="0" borderId="0" xfId="1" applyNumberFormat="1" applyFont="1" applyAlignment="1">
      <alignment vertical="center"/>
    </xf>
    <xf numFmtId="43" fontId="32" fillId="0" borderId="0" xfId="0" applyNumberFormat="1" applyFont="1" applyAlignment="1">
      <alignment vertical="center"/>
    </xf>
    <xf numFmtId="0" fontId="39" fillId="0" borderId="0" xfId="0" applyFont="1" applyAlignment="1">
      <alignment horizontal="center" vertical="center"/>
    </xf>
    <xf numFmtId="164" fontId="23" fillId="0" borderId="0" xfId="0" applyNumberFormat="1" applyFont="1" applyAlignment="1">
      <alignment vertical="center"/>
    </xf>
    <xf numFmtId="164" fontId="3" fillId="0" borderId="3" xfId="0" applyNumberFormat="1" applyFont="1" applyBorder="1"/>
    <xf numFmtId="164" fontId="28" fillId="0" borderId="13" xfId="1" applyNumberFormat="1" applyFont="1" applyBorder="1" applyAlignment="1">
      <alignment horizontal="right" vertical="center" indent="2"/>
    </xf>
    <xf numFmtId="43" fontId="28" fillId="0" borderId="13" xfId="1" applyFont="1" applyBorder="1" applyAlignment="1">
      <alignment horizontal="right" vertical="center" indent="2"/>
    </xf>
    <xf numFmtId="164" fontId="28" fillId="0" borderId="14" xfId="1" applyNumberFormat="1" applyFont="1" applyBorder="1" applyAlignment="1">
      <alignment horizontal="right" vertical="center" indent="2"/>
    </xf>
    <xf numFmtId="164" fontId="29" fillId="7" borderId="14" xfId="1" applyNumberFormat="1" applyFont="1" applyFill="1" applyBorder="1" applyAlignment="1">
      <alignment horizontal="right" vertical="center" indent="2"/>
    </xf>
    <xf numFmtId="164" fontId="29" fillId="4" borderId="0" xfId="1" applyNumberFormat="1" applyFont="1" applyFill="1" applyBorder="1" applyAlignment="1">
      <alignment horizontal="right" vertical="center" indent="2"/>
    </xf>
    <xf numFmtId="164" fontId="28" fillId="4" borderId="0" xfId="1" applyNumberFormat="1" applyFont="1" applyFill="1" applyBorder="1" applyAlignment="1">
      <alignment horizontal="right" vertical="center" indent="2"/>
    </xf>
    <xf numFmtId="0" fontId="4" fillId="0" borderId="16" xfId="0" applyFont="1" applyBorder="1" applyAlignment="1">
      <alignment vertical="center" wrapText="1"/>
    </xf>
    <xf numFmtId="0" fontId="9" fillId="0" borderId="15" xfId="0" applyFont="1" applyBorder="1" applyAlignment="1">
      <alignment vertical="center" wrapText="1"/>
    </xf>
    <xf numFmtId="0" fontId="4" fillId="5" borderId="7" xfId="0" applyFont="1" applyFill="1" applyBorder="1" applyAlignment="1">
      <alignment vertical="center" wrapText="1"/>
    </xf>
    <xf numFmtId="37" fontId="4" fillId="5" borderId="4" xfId="0" applyNumberFormat="1" applyFont="1" applyFill="1" applyBorder="1" applyAlignment="1">
      <alignment horizontal="right" vertical="center"/>
    </xf>
    <xf numFmtId="0" fontId="4" fillId="5" borderId="4" xfId="0" applyFont="1" applyFill="1" applyBorder="1" applyAlignment="1">
      <alignment horizontal="right" vertical="center"/>
    </xf>
    <xf numFmtId="167" fontId="4" fillId="5" borderId="4" xfId="0" applyNumberFormat="1" applyFont="1" applyFill="1" applyBorder="1" applyAlignment="1">
      <alignment horizontal="right" vertical="center"/>
    </xf>
    <xf numFmtId="165" fontId="4" fillId="5" borderId="4" xfId="1" applyNumberFormat="1" applyFont="1" applyFill="1" applyBorder="1" applyAlignment="1">
      <alignment horizontal="right" vertical="center"/>
    </xf>
    <xf numFmtId="0" fontId="4" fillId="0" borderId="17" xfId="0" applyFont="1" applyBorder="1"/>
    <xf numFmtId="0" fontId="9" fillId="0" borderId="17" xfId="0" applyFont="1" applyBorder="1" applyAlignment="1">
      <alignment horizontal="right" vertical="center" wrapText="1"/>
    </xf>
    <xf numFmtId="0" fontId="4" fillId="0" borderId="18" xfId="0" applyFont="1" applyBorder="1" applyAlignment="1">
      <alignment vertical="center" wrapText="1"/>
    </xf>
    <xf numFmtId="37" fontId="4" fillId="0" borderId="18" xfId="0" applyNumberFormat="1" applyFont="1" applyBorder="1" applyAlignment="1">
      <alignment horizontal="right" vertical="center" wrapText="1"/>
    </xf>
    <xf numFmtId="0" fontId="15" fillId="0" borderId="18" xfId="0" applyFont="1" applyBorder="1" applyAlignment="1">
      <alignment horizontal="right" vertical="center" wrapText="1"/>
    </xf>
    <xf numFmtId="168" fontId="4" fillId="0" borderId="18" xfId="0" applyNumberFormat="1" applyFont="1" applyBorder="1" applyAlignment="1">
      <alignment horizontal="right" vertical="center" wrapText="1"/>
    </xf>
    <xf numFmtId="0" fontId="8" fillId="8" borderId="0" xfId="0" applyFont="1" applyFill="1" applyAlignment="1">
      <alignment vertical="center" wrapText="1"/>
    </xf>
    <xf numFmtId="0" fontId="4" fillId="0" borderId="17" xfId="0" applyFont="1" applyBorder="1" applyAlignment="1">
      <alignment vertical="center" wrapText="1"/>
    </xf>
    <xf numFmtId="165" fontId="4" fillId="0" borderId="17" xfId="1" applyNumberFormat="1" applyFont="1" applyBorder="1" applyAlignment="1">
      <alignment horizontal="right" vertical="center" wrapText="1"/>
    </xf>
    <xf numFmtId="168" fontId="4" fillId="0" borderId="17" xfId="0" applyNumberFormat="1" applyFont="1" applyBorder="1" applyAlignment="1">
      <alignment horizontal="right" vertical="center" wrapText="1"/>
    </xf>
    <xf numFmtId="0" fontId="4" fillId="0" borderId="19" xfId="0" applyFont="1" applyBorder="1"/>
    <xf numFmtId="0" fontId="9" fillId="0" borderId="19" xfId="0" applyFont="1" applyBorder="1" applyAlignment="1">
      <alignment horizontal="right" vertical="center" wrapText="1"/>
    </xf>
    <xf numFmtId="0" fontId="4" fillId="0" borderId="20" xfId="0" applyFont="1" applyBorder="1" applyAlignment="1">
      <alignment vertical="center" wrapText="1"/>
    </xf>
    <xf numFmtId="164" fontId="4" fillId="0" borderId="20" xfId="0" applyNumberFormat="1" applyFont="1" applyBorder="1" applyAlignment="1">
      <alignment horizontal="right" vertical="center" wrapText="1"/>
    </xf>
    <xf numFmtId="0" fontId="15" fillId="0" borderId="20" xfId="0" applyFont="1" applyBorder="1" applyAlignment="1">
      <alignment horizontal="right" vertical="center" wrapText="1"/>
    </xf>
    <xf numFmtId="165" fontId="15"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8" fillId="9" borderId="0" xfId="0" applyFont="1" applyFill="1" applyAlignment="1">
      <alignment vertical="center" wrapText="1"/>
    </xf>
    <xf numFmtId="0" fontId="4" fillId="0" borderId="19" xfId="0" applyFont="1" applyBorder="1" applyAlignment="1">
      <alignment vertical="center" wrapText="1"/>
    </xf>
    <xf numFmtId="170" fontId="4"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4" fillId="0" borderId="21" xfId="0" applyFont="1" applyBorder="1"/>
    <xf numFmtId="0" fontId="9" fillId="0" borderId="21" xfId="0" applyFont="1" applyBorder="1" applyAlignment="1">
      <alignment horizontal="right" vertical="center" wrapText="1"/>
    </xf>
    <xf numFmtId="0" fontId="4" fillId="0" borderId="22" xfId="0" applyFont="1" applyBorder="1" applyAlignment="1">
      <alignment vertical="center" wrapText="1"/>
    </xf>
    <xf numFmtId="164" fontId="4" fillId="0" borderId="22" xfId="0" applyNumberFormat="1" applyFont="1" applyBorder="1" applyAlignment="1">
      <alignment horizontal="right" vertical="center" wrapText="1"/>
    </xf>
    <xf numFmtId="165" fontId="15" fillId="0" borderId="22" xfId="0" applyNumberFormat="1" applyFont="1" applyBorder="1" applyAlignment="1">
      <alignment horizontal="right" vertical="center" wrapText="1"/>
    </xf>
    <xf numFmtId="165" fontId="18" fillId="0" borderId="22" xfId="0" applyNumberFormat="1" applyFont="1" applyBorder="1" applyAlignment="1">
      <alignment horizontal="right" vertical="center" wrapText="1"/>
    </xf>
    <xf numFmtId="0" fontId="8" fillId="10" borderId="0" xfId="0" applyFont="1" applyFill="1" applyAlignment="1">
      <alignment vertical="center" wrapText="1"/>
    </xf>
    <xf numFmtId="0" fontId="4" fillId="0" borderId="21" xfId="0" applyFont="1" applyBorder="1" applyAlignment="1">
      <alignment vertical="center" wrapText="1"/>
    </xf>
    <xf numFmtId="165" fontId="9" fillId="0" borderId="21" xfId="0" applyNumberFormat="1" applyFont="1" applyBorder="1" applyAlignment="1">
      <alignment horizontal="right" vertical="center" wrapText="1"/>
    </xf>
    <xf numFmtId="0" fontId="19" fillId="0" borderId="0" xfId="0" applyFont="1" applyAlignment="1">
      <alignment horizontal="right" vertical="center" wrapText="1"/>
    </xf>
    <xf numFmtId="0" fontId="19" fillId="0" borderId="23" xfId="0" applyFont="1" applyBorder="1" applyAlignment="1">
      <alignment horizontal="right" vertical="center" wrapText="1"/>
    </xf>
    <xf numFmtId="0" fontId="42" fillId="11" borderId="0" xfId="3" applyFont="1" applyFill="1"/>
    <xf numFmtId="2" fontId="42" fillId="11" borderId="0" xfId="3" applyNumberFormat="1" applyFont="1" applyFill="1" applyAlignment="1">
      <alignment horizontal="center"/>
    </xf>
    <xf numFmtId="0" fontId="12" fillId="2" borderId="0" xfId="3" applyFont="1" applyFill="1" applyAlignment="1">
      <alignment horizontal="center" vertical="center" wrapText="1"/>
    </xf>
    <xf numFmtId="0" fontId="43" fillId="0" borderId="0" xfId="3" applyFont="1"/>
    <xf numFmtId="0" fontId="13" fillId="0" borderId="0" xfId="0" applyFont="1" applyAlignment="1">
      <alignment vertical="center"/>
    </xf>
    <xf numFmtId="0" fontId="4" fillId="0" borderId="0" xfId="0" applyFont="1" applyAlignment="1">
      <alignment vertical="center"/>
    </xf>
    <xf numFmtId="0" fontId="43" fillId="0" borderId="24" xfId="3" applyFont="1" applyBorder="1"/>
    <xf numFmtId="0" fontId="18" fillId="0" borderId="0" xfId="3" applyFont="1"/>
    <xf numFmtId="0" fontId="42" fillId="0" borderId="0" xfId="3" applyFont="1"/>
    <xf numFmtId="37" fontId="18" fillId="0" borderId="0" xfId="3" applyNumberFormat="1" applyFont="1" applyAlignment="1">
      <alignment horizontal="center"/>
    </xf>
    <xf numFmtId="0" fontId="5" fillId="0" borderId="0" xfId="0" applyFont="1" applyAlignment="1">
      <alignment horizontal="left" vertical="center"/>
    </xf>
    <xf numFmtId="0" fontId="43" fillId="0" borderId="0" xfId="3" applyFont="1" applyAlignment="1">
      <alignment horizontal="left"/>
    </xf>
    <xf numFmtId="3" fontId="19" fillId="0" borderId="3" xfId="0" applyNumberFormat="1" applyFont="1" applyBorder="1" applyAlignment="1">
      <alignment horizontal="right" vertical="center" wrapText="1"/>
    </xf>
    <xf numFmtId="3" fontId="19" fillId="0" borderId="23" xfId="0" applyNumberFormat="1" applyFont="1" applyBorder="1" applyAlignment="1">
      <alignment horizontal="right" vertical="center" wrapText="1"/>
    </xf>
    <xf numFmtId="3" fontId="19" fillId="0" borderId="0" xfId="0" applyNumberFormat="1" applyFont="1" applyAlignment="1">
      <alignment horizontal="right" vertical="center" wrapText="1"/>
    </xf>
    <xf numFmtId="0" fontId="44" fillId="0" borderId="0" xfId="0" applyFont="1" applyAlignment="1">
      <alignment vertical="center"/>
    </xf>
    <xf numFmtId="169" fontId="4" fillId="5" borderId="4" xfId="0" applyNumberFormat="1" applyFont="1" applyFill="1" applyBorder="1" applyAlignment="1">
      <alignment horizontal="right" vertical="center"/>
    </xf>
    <xf numFmtId="169" fontId="4" fillId="0" borderId="0" xfId="0" applyNumberFormat="1" applyFont="1" applyAlignment="1">
      <alignment horizontal="right" vertical="center"/>
    </xf>
    <xf numFmtId="169" fontId="4" fillId="0" borderId="4" xfId="0" applyNumberFormat="1" applyFont="1" applyBorder="1" applyAlignment="1">
      <alignment horizontal="right" vertical="center"/>
    </xf>
    <xf numFmtId="169" fontId="4" fillId="5" borderId="5" xfId="0" applyNumberFormat="1" applyFont="1" applyFill="1" applyBorder="1" applyAlignment="1">
      <alignment horizontal="right" vertical="center"/>
    </xf>
    <xf numFmtId="169" fontId="4" fillId="0" borderId="1" xfId="0" applyNumberFormat="1" applyFont="1" applyBorder="1" applyAlignment="1">
      <alignment horizontal="right" vertical="center" wrapText="1"/>
    </xf>
    <xf numFmtId="0" fontId="4" fillId="0" borderId="0" xfId="0" applyFont="1"/>
    <xf numFmtId="0" fontId="19" fillId="0" borderId="3" xfId="0" applyFont="1" applyBorder="1" applyAlignment="1">
      <alignment horizontal="right" vertical="center" wrapText="1"/>
    </xf>
    <xf numFmtId="16" fontId="40" fillId="0" borderId="1" xfId="0" applyNumberFormat="1" applyFont="1" applyBorder="1" applyAlignment="1">
      <alignment horizontal="right" vertical="center" wrapText="1"/>
    </xf>
    <xf numFmtId="0" fontId="40" fillId="0" borderId="1" xfId="0" applyFont="1" applyBorder="1" applyAlignment="1">
      <alignment horizontal="right" vertical="center" wrapText="1"/>
    </xf>
    <xf numFmtId="3" fontId="20" fillId="6" borderId="25" xfId="0" applyNumberFormat="1" applyFont="1" applyFill="1" applyBorder="1" applyAlignment="1">
      <alignment horizontal="right" vertical="center" wrapText="1"/>
    </xf>
    <xf numFmtId="0" fontId="40" fillId="0" borderId="25" xfId="0" applyFont="1" applyBorder="1" applyAlignment="1">
      <alignment horizontal="right" vertical="center" wrapText="1"/>
    </xf>
    <xf numFmtId="3" fontId="40" fillId="0" borderId="1" xfId="0" applyNumberFormat="1" applyFont="1" applyBorder="1" applyAlignment="1">
      <alignment horizontal="right" vertical="center" wrapText="1"/>
    </xf>
    <xf numFmtId="37" fontId="4" fillId="0" borderId="12"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165" fontId="4" fillId="0" borderId="0" xfId="1" applyNumberFormat="1" applyFont="1" applyBorder="1" applyAlignment="1">
      <alignment horizontal="right" vertical="center" wrapText="1"/>
    </xf>
    <xf numFmtId="167" fontId="9" fillId="0" borderId="0" xfId="0" applyNumberFormat="1" applyFont="1" applyAlignment="1">
      <alignment horizontal="right" vertical="center" wrapText="1"/>
    </xf>
    <xf numFmtId="4" fontId="19" fillId="0" borderId="0" xfId="0" applyNumberFormat="1" applyFont="1" applyAlignment="1">
      <alignment horizontal="right" vertical="center" wrapText="1"/>
    </xf>
    <xf numFmtId="0" fontId="45" fillId="0" borderId="0" xfId="0" applyFont="1" applyAlignment="1">
      <alignment vertical="center" wrapText="1"/>
    </xf>
    <xf numFmtId="166" fontId="45" fillId="0" borderId="0" xfId="0" applyNumberFormat="1" applyFont="1" applyAlignment="1">
      <alignment horizontal="right" vertical="center" wrapText="1"/>
    </xf>
    <xf numFmtId="166" fontId="45" fillId="0" borderId="0" xfId="0" applyNumberFormat="1" applyFont="1" applyAlignment="1">
      <alignment horizontal="center" vertical="center" wrapText="1"/>
    </xf>
    <xf numFmtId="0" fontId="7" fillId="0" borderId="0" xfId="0" applyFont="1" applyAlignment="1">
      <alignment horizontal="left" vertical="center" indent="5"/>
    </xf>
    <xf numFmtId="168" fontId="9" fillId="0" borderId="0" xfId="0" applyNumberFormat="1" applyFont="1" applyAlignment="1">
      <alignment horizontal="right" vertical="center" wrapText="1"/>
    </xf>
    <xf numFmtId="168" fontId="4" fillId="0" borderId="26" xfId="0" applyNumberFormat="1" applyFont="1" applyBorder="1" applyAlignment="1">
      <alignment horizontal="right" vertical="center" wrapText="1"/>
    </xf>
    <xf numFmtId="0" fontId="4" fillId="0" borderId="26" xfId="0" applyFont="1" applyBorder="1" applyAlignment="1">
      <alignment vertical="center" wrapText="1"/>
    </xf>
    <xf numFmtId="0" fontId="4" fillId="0" borderId="26" xfId="0" applyFont="1" applyBorder="1" applyAlignment="1">
      <alignment horizontal="right" vertical="center" wrapText="1"/>
    </xf>
    <xf numFmtId="0" fontId="18" fillId="0" borderId="0" xfId="0" applyFont="1" applyAlignment="1">
      <alignment horizontal="right" vertical="center" wrapText="1"/>
    </xf>
    <xf numFmtId="0" fontId="18" fillId="0" borderId="4" xfId="0" applyFont="1" applyBorder="1" applyAlignment="1">
      <alignment horizontal="right" vertical="center" wrapText="1"/>
    </xf>
    <xf numFmtId="0" fontId="46" fillId="0" borderId="0" xfId="0" applyFont="1" applyAlignment="1">
      <alignment vertical="center" wrapText="1"/>
    </xf>
    <xf numFmtId="0" fontId="8" fillId="5" borderId="0" xfId="0" applyFont="1" applyFill="1" applyAlignment="1">
      <alignment vertical="center" wrapText="1"/>
    </xf>
    <xf numFmtId="0" fontId="4" fillId="5" borderId="0" xfId="0" applyFont="1" applyFill="1" applyAlignment="1">
      <alignment horizontal="right" vertical="center" wrapText="1"/>
    </xf>
    <xf numFmtId="0" fontId="13" fillId="5" borderId="0" xfId="0" applyFont="1" applyFill="1" applyAlignment="1">
      <alignment horizontal="right" vertical="center"/>
    </xf>
    <xf numFmtId="0" fontId="4" fillId="5" borderId="0" xfId="0" applyFont="1" applyFill="1" applyAlignment="1">
      <alignment horizontal="center" vertical="center" wrapText="1"/>
    </xf>
    <xf numFmtId="166" fontId="9" fillId="0" borderId="0" xfId="0" applyNumberFormat="1" applyFont="1" applyAlignment="1">
      <alignment horizontal="right" vertical="center" wrapText="1"/>
    </xf>
    <xf numFmtId="166" fontId="9"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6" fontId="4" fillId="0" borderId="26" xfId="0" applyNumberFormat="1" applyFont="1" applyBorder="1" applyAlignment="1">
      <alignment horizontal="right" vertical="center" wrapText="1"/>
    </xf>
    <xf numFmtId="166" fontId="4" fillId="0" borderId="26" xfId="0" applyNumberFormat="1" applyFont="1" applyBorder="1" applyAlignment="1">
      <alignment horizontal="center" vertical="center" wrapText="1"/>
    </xf>
    <xf numFmtId="166" fontId="9" fillId="0" borderId="0" xfId="0" applyNumberFormat="1" applyFont="1" applyAlignment="1">
      <alignment vertical="center" wrapText="1"/>
    </xf>
    <xf numFmtId="166" fontId="4" fillId="0" borderId="0" xfId="0" applyNumberFormat="1" applyFont="1" applyAlignment="1">
      <alignment vertical="center" wrapText="1"/>
    </xf>
    <xf numFmtId="166" fontId="4" fillId="0" borderId="26" xfId="0" applyNumberFormat="1" applyFont="1" applyBorder="1" applyAlignment="1">
      <alignment vertical="center" wrapText="1"/>
    </xf>
    <xf numFmtId="0" fontId="19" fillId="0" borderId="2" xfId="0" applyFont="1" applyBorder="1" applyAlignment="1">
      <alignment horizontal="right" vertical="center" wrapText="1"/>
    </xf>
    <xf numFmtId="49" fontId="13" fillId="0" borderId="4" xfId="0" applyNumberFormat="1"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172" fontId="19" fillId="0" borderId="0" xfId="0" applyNumberFormat="1" applyFont="1" applyAlignment="1">
      <alignment horizontal="right" vertical="center" wrapText="1"/>
    </xf>
    <xf numFmtId="0" fontId="3" fillId="2" borderId="0" xfId="0" applyFont="1" applyFill="1" applyAlignment="1">
      <alignment horizontal="center"/>
    </xf>
    <xf numFmtId="0" fontId="12" fillId="2" borderId="0" xfId="0" applyFont="1" applyFill="1" applyAlignment="1">
      <alignment horizontal="center" vertical="center"/>
    </xf>
    <xf numFmtId="0" fontId="9" fillId="0" borderId="0" xfId="0" applyFont="1" applyAlignment="1">
      <alignment horizontal="center" vertical="center" wrapText="1"/>
    </xf>
    <xf numFmtId="0" fontId="4" fillId="3" borderId="0" xfId="0" applyFont="1" applyFill="1" applyAlignment="1">
      <alignment vertical="center" wrapText="1"/>
    </xf>
    <xf numFmtId="164" fontId="27" fillId="2" borderId="9" xfId="1" applyNumberFormat="1" applyFont="1" applyFill="1" applyBorder="1" applyAlignment="1">
      <alignment horizontal="center" vertical="center" wrapText="1"/>
    </xf>
    <xf numFmtId="164" fontId="27" fillId="2" borderId="10" xfId="1" applyNumberFormat="1" applyFont="1" applyFill="1" applyBorder="1" applyAlignment="1">
      <alignment horizontal="center" vertical="center" wrapText="1"/>
    </xf>
    <xf numFmtId="164" fontId="27" fillId="2" borderId="11" xfId="1" applyNumberFormat="1" applyFont="1" applyFill="1" applyBorder="1" applyAlignment="1">
      <alignment horizontal="center" vertical="center" wrapText="1"/>
    </xf>
    <xf numFmtId="0" fontId="34"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12" xfId="0" applyFont="1" applyBorder="1" applyAlignment="1">
      <alignment horizontal="center" vertical="center"/>
    </xf>
    <xf numFmtId="0" fontId="12" fillId="2" borderId="0" xfId="3" applyFont="1" applyFill="1" applyAlignment="1">
      <alignment horizontal="center" vertical="center" wrapText="1"/>
    </xf>
    <xf numFmtId="37" fontId="18" fillId="0" borderId="0" xfId="3" applyNumberFormat="1" applyFont="1" applyAlignment="1">
      <alignment horizontal="center"/>
    </xf>
    <xf numFmtId="0" fontId="18" fillId="0" borderId="0" xfId="3" applyFont="1" applyAlignment="1">
      <alignment horizontal="center"/>
    </xf>
    <xf numFmtId="0" fontId="3" fillId="8" borderId="0" xfId="0" applyFont="1" applyFill="1" applyAlignment="1">
      <alignment horizontal="center"/>
    </xf>
    <xf numFmtId="0" fontId="12" fillId="8" borderId="0" xfId="0" applyFont="1" applyFill="1" applyAlignment="1">
      <alignment horizontal="center" vertical="center"/>
    </xf>
    <xf numFmtId="166" fontId="4" fillId="0" borderId="0" xfId="0" applyNumberFormat="1" applyFont="1" applyAlignment="1">
      <alignment horizontal="right" vertical="center" wrapText="1"/>
    </xf>
    <xf numFmtId="166" fontId="4" fillId="0" borderId="26" xfId="0" applyNumberFormat="1" applyFont="1" applyBorder="1" applyAlignment="1">
      <alignment horizontal="right" vertical="center" wrapText="1"/>
    </xf>
    <xf numFmtId="166" fontId="9" fillId="0" borderId="0" xfId="0" applyNumberFormat="1" applyFont="1" applyAlignment="1">
      <alignment horizontal="right" vertical="center" wrapText="1"/>
    </xf>
    <xf numFmtId="0" fontId="8" fillId="12" borderId="0" xfId="0" applyFont="1" applyFill="1" applyAlignment="1">
      <alignment vertical="center" wrapText="1"/>
    </xf>
    <xf numFmtId="0" fontId="4" fillId="0" borderId="0" xfId="0" applyFont="1" applyAlignment="1">
      <alignment vertical="center" wrapText="1"/>
    </xf>
    <xf numFmtId="0" fontId="13" fillId="5" borderId="0" xfId="0" applyFont="1" applyFill="1" applyAlignment="1">
      <alignment horizontal="right" vertical="center" wrapText="1"/>
    </xf>
    <xf numFmtId="0" fontId="13" fillId="5" borderId="0" xfId="0" applyFont="1" applyFill="1" applyAlignment="1">
      <alignment horizontal="right" vertical="center"/>
    </xf>
    <xf numFmtId="0" fontId="3" fillId="9" borderId="0" xfId="0" applyFont="1" applyFill="1" applyAlignment="1">
      <alignment horizontal="center"/>
    </xf>
    <xf numFmtId="0" fontId="12" fillId="9" borderId="0" xfId="0" applyFont="1" applyFill="1" applyAlignment="1">
      <alignment horizontal="center" vertical="center"/>
    </xf>
    <xf numFmtId="0" fontId="8" fillId="13" borderId="0" xfId="0" applyFont="1" applyFill="1" applyAlignment="1">
      <alignment vertical="center" wrapText="1"/>
    </xf>
    <xf numFmtId="0" fontId="3" fillId="10" borderId="0" xfId="0" applyFont="1" applyFill="1" applyAlignment="1">
      <alignment horizontal="center"/>
    </xf>
    <xf numFmtId="0" fontId="4" fillId="3" borderId="0" xfId="0" applyFont="1" applyFill="1" applyAlignment="1">
      <alignment horizontal="left" vertical="center" wrapText="1"/>
    </xf>
    <xf numFmtId="0" fontId="12" fillId="10" borderId="0" xfId="0" applyFont="1" applyFill="1" applyAlignment="1">
      <alignment horizontal="center" vertical="center"/>
    </xf>
    <xf numFmtId="0" fontId="8" fillId="2" borderId="0" xfId="0" applyFont="1" applyFill="1" applyAlignment="1">
      <alignment horizontal="center" vertical="center" wrapText="1"/>
    </xf>
    <xf numFmtId="49" fontId="13"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R39"/>
  <sheetViews>
    <sheetView showGridLines="0" tabSelected="1"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12" width="7.7265625" style="1" customWidth="1"/>
    <col min="13" max="16384" width="8.7265625" style="1"/>
  </cols>
  <sheetData>
    <row r="2" spans="2:10" ht="21.5" customHeight="1" x14ac:dyDescent="0.45">
      <c r="B2" s="242"/>
      <c r="C2" s="4" t="s">
        <v>21</v>
      </c>
    </row>
    <row r="3" spans="2:10" ht="18" customHeight="1" x14ac:dyDescent="0.45">
      <c r="B3" s="242"/>
      <c r="C3" s="5" t="s">
        <v>22</v>
      </c>
    </row>
    <row r="5" spans="2:10" ht="20" customHeight="1" x14ac:dyDescent="0.45">
      <c r="D5" s="243" t="s">
        <v>162</v>
      </c>
      <c r="E5" s="243"/>
      <c r="F5" s="243"/>
      <c r="G5" s="243"/>
      <c r="H5" s="243"/>
      <c r="I5" s="243"/>
    </row>
    <row r="6" spans="2:10" ht="30" customHeight="1" thickBot="1" x14ac:dyDescent="0.5">
      <c r="D6" s="10">
        <v>2026</v>
      </c>
      <c r="E6" s="10" t="s">
        <v>23</v>
      </c>
      <c r="F6" s="10">
        <v>2025</v>
      </c>
      <c r="G6" s="10" t="s">
        <v>23</v>
      </c>
      <c r="H6" s="10" t="s">
        <v>0</v>
      </c>
      <c r="I6" s="10" t="s">
        <v>161</v>
      </c>
    </row>
    <row r="7" spans="2:10" ht="14.5" customHeight="1" x14ac:dyDescent="0.45">
      <c r="C7" s="6" t="s">
        <v>27</v>
      </c>
      <c r="D7" s="83">
        <v>207784</v>
      </c>
      <c r="E7" s="84">
        <v>100</v>
      </c>
      <c r="F7" s="83">
        <v>195819</v>
      </c>
      <c r="G7" s="84">
        <v>100</v>
      </c>
      <c r="H7" s="84">
        <v>6.1</v>
      </c>
      <c r="I7" s="84">
        <v>8.5</v>
      </c>
      <c r="J7" s="85"/>
    </row>
    <row r="8" spans="2:10" ht="14.5" customHeight="1" x14ac:dyDescent="0.45">
      <c r="C8" s="13" t="s">
        <v>1</v>
      </c>
      <c r="D8" s="49">
        <v>123690</v>
      </c>
      <c r="E8" s="50">
        <v>59.5</v>
      </c>
      <c r="F8" s="49">
        <v>116901</v>
      </c>
      <c r="G8" s="50">
        <v>59.7</v>
      </c>
      <c r="H8" s="50">
        <v>5.8</v>
      </c>
      <c r="I8" s="50"/>
      <c r="J8" s="85"/>
    </row>
    <row r="9" spans="2:10" ht="14.5" customHeight="1" x14ac:dyDescent="0.45">
      <c r="C9" s="18" t="s">
        <v>2</v>
      </c>
      <c r="D9" s="86">
        <v>84094</v>
      </c>
      <c r="E9" s="87">
        <v>40.5</v>
      </c>
      <c r="F9" s="86">
        <v>78918</v>
      </c>
      <c r="G9" s="87">
        <v>40.299999999999997</v>
      </c>
      <c r="H9" s="87">
        <v>6.6</v>
      </c>
      <c r="I9" s="87">
        <v>9.1</v>
      </c>
      <c r="J9" s="85"/>
    </row>
    <row r="10" spans="2:10" ht="14.5" customHeight="1" x14ac:dyDescent="0.45">
      <c r="C10" s="7" t="s">
        <v>3</v>
      </c>
      <c r="D10" s="47">
        <v>10195</v>
      </c>
      <c r="E10" s="48">
        <v>4.9000000000000004</v>
      </c>
      <c r="F10" s="47">
        <v>9967</v>
      </c>
      <c r="G10" s="48">
        <v>5.0999999999999996</v>
      </c>
      <c r="H10" s="48">
        <v>2.2999999999999998</v>
      </c>
      <c r="I10" s="48"/>
      <c r="J10" s="85"/>
    </row>
    <row r="11" spans="2:10" ht="14.5" customHeight="1" x14ac:dyDescent="0.45">
      <c r="C11" s="7" t="s">
        <v>4</v>
      </c>
      <c r="D11" s="47">
        <v>59433</v>
      </c>
      <c r="E11" s="48">
        <v>28.6</v>
      </c>
      <c r="F11" s="47">
        <v>55423</v>
      </c>
      <c r="G11" s="48">
        <v>28.3</v>
      </c>
      <c r="H11" s="48">
        <v>7.2</v>
      </c>
      <c r="I11" s="48"/>
      <c r="J11" s="85"/>
    </row>
    <row r="12" spans="2:10" ht="14.5" customHeight="1" x14ac:dyDescent="0.45">
      <c r="C12" s="13" t="s">
        <v>28</v>
      </c>
      <c r="D12" s="49">
        <v>152</v>
      </c>
      <c r="E12" s="50">
        <v>0.1</v>
      </c>
      <c r="F12" s="49">
        <v>-36</v>
      </c>
      <c r="G12" s="50">
        <v>0</v>
      </c>
      <c r="H12" s="50">
        <v>-522.20000000000005</v>
      </c>
      <c r="I12" s="50"/>
      <c r="J12" s="85"/>
    </row>
    <row r="13" spans="2:10" ht="14.5" customHeight="1" x14ac:dyDescent="0.45">
      <c r="C13" s="18" t="s">
        <v>29</v>
      </c>
      <c r="D13" s="86">
        <v>14314</v>
      </c>
      <c r="E13" s="87">
        <v>6.9</v>
      </c>
      <c r="F13" s="86">
        <v>13564</v>
      </c>
      <c r="G13" s="87">
        <v>6.9</v>
      </c>
      <c r="H13" s="87">
        <v>5.5</v>
      </c>
      <c r="I13" s="87">
        <v>12.1</v>
      </c>
      <c r="J13" s="85"/>
    </row>
    <row r="14" spans="2:10" ht="14.5" customHeight="1" x14ac:dyDescent="0.45">
      <c r="C14" s="15" t="s">
        <v>5</v>
      </c>
      <c r="D14" s="88">
        <v>-11925</v>
      </c>
      <c r="E14" s="88"/>
      <c r="F14" s="88">
        <v>830</v>
      </c>
      <c r="G14" s="89"/>
      <c r="H14" s="89">
        <v>-1536.7</v>
      </c>
      <c r="I14" s="89"/>
      <c r="J14" s="85"/>
    </row>
    <row r="15" spans="2:10" ht="14.5" customHeight="1" x14ac:dyDescent="0.45">
      <c r="C15" s="16" t="s">
        <v>6</v>
      </c>
      <c r="D15" s="90">
        <v>5470</v>
      </c>
      <c r="E15" s="91"/>
      <c r="F15" s="90">
        <v>5180</v>
      </c>
      <c r="G15" s="92"/>
      <c r="H15" s="92">
        <v>5.6</v>
      </c>
      <c r="I15" s="92"/>
      <c r="J15" s="85"/>
    </row>
    <row r="16" spans="2:10" ht="14.5" customHeight="1" x14ac:dyDescent="0.45">
      <c r="C16" s="7" t="s">
        <v>7</v>
      </c>
      <c r="D16" s="47">
        <v>1173</v>
      </c>
      <c r="E16" s="47"/>
      <c r="F16" s="47">
        <v>2134</v>
      </c>
      <c r="G16" s="48"/>
      <c r="H16" s="48">
        <v>-45</v>
      </c>
      <c r="I16" s="48"/>
      <c r="J16" s="85"/>
    </row>
    <row r="17" spans="3:10" ht="14.5" customHeight="1" x14ac:dyDescent="0.45">
      <c r="C17" s="7" t="s">
        <v>8</v>
      </c>
      <c r="D17" s="47">
        <v>4296</v>
      </c>
      <c r="E17" s="47"/>
      <c r="F17" s="47">
        <v>3046</v>
      </c>
      <c r="G17" s="48"/>
      <c r="H17" s="48">
        <v>41</v>
      </c>
      <c r="I17" s="48"/>
      <c r="J17" s="85"/>
    </row>
    <row r="18" spans="3:10" ht="14.5" customHeight="1" x14ac:dyDescent="0.45">
      <c r="C18" s="7" t="s">
        <v>9</v>
      </c>
      <c r="D18" s="47">
        <v>444</v>
      </c>
      <c r="E18" s="47"/>
      <c r="F18" s="47">
        <v>-439</v>
      </c>
      <c r="G18" s="48"/>
      <c r="H18" s="48">
        <v>-201.1</v>
      </c>
      <c r="I18" s="48"/>
      <c r="J18" s="85"/>
    </row>
    <row r="19" spans="3:10" ht="14.5" customHeight="1" x14ac:dyDescent="0.45">
      <c r="C19" s="13" t="s">
        <v>10</v>
      </c>
      <c r="D19" s="49">
        <v>96</v>
      </c>
      <c r="E19" s="49"/>
      <c r="F19" s="49">
        <v>-1194</v>
      </c>
      <c r="G19" s="50"/>
      <c r="H19" s="50">
        <v>-108</v>
      </c>
      <c r="I19" s="50"/>
      <c r="J19" s="85"/>
    </row>
    <row r="20" spans="3:10" ht="14.5" customHeight="1" x14ac:dyDescent="0.45">
      <c r="C20" s="15" t="s">
        <v>11</v>
      </c>
      <c r="D20" s="88">
        <v>4837</v>
      </c>
      <c r="E20" s="88"/>
      <c r="F20" s="88">
        <v>1412</v>
      </c>
      <c r="G20" s="89"/>
      <c r="H20" s="89">
        <v>242.6</v>
      </c>
      <c r="I20" s="89"/>
      <c r="J20" s="85"/>
    </row>
    <row r="21" spans="3:10" ht="14.5" customHeight="1" x14ac:dyDescent="0.45">
      <c r="C21" s="7" t="s">
        <v>12</v>
      </c>
      <c r="D21" s="47">
        <v>21402</v>
      </c>
      <c r="E21" s="93"/>
      <c r="F21" s="47">
        <v>11321</v>
      </c>
      <c r="G21" s="48"/>
      <c r="H21" s="48">
        <v>89</v>
      </c>
      <c r="I21" s="48"/>
      <c r="J21" s="85"/>
    </row>
    <row r="22" spans="3:10" ht="14.5" customHeight="1" x14ac:dyDescent="0.45">
      <c r="C22" s="7" t="s">
        <v>146</v>
      </c>
      <c r="D22" s="47">
        <v>3664</v>
      </c>
      <c r="E22" s="32"/>
      <c r="F22" s="47">
        <v>4780</v>
      </c>
      <c r="G22" s="32"/>
      <c r="H22" s="48">
        <v>-23.3</v>
      </c>
      <c r="I22" s="48"/>
      <c r="J22" s="85"/>
    </row>
    <row r="23" spans="3:10" ht="14.5" customHeight="1" x14ac:dyDescent="0.45">
      <c r="C23" s="13" t="s">
        <v>203</v>
      </c>
      <c r="D23" s="49">
        <v>-99</v>
      </c>
      <c r="E23" s="49"/>
      <c r="F23" s="49">
        <v>-88</v>
      </c>
      <c r="G23" s="50"/>
      <c r="H23" s="50">
        <v>12.5</v>
      </c>
      <c r="I23" s="50"/>
      <c r="J23" s="85"/>
    </row>
    <row r="24" spans="3:10" ht="14.5" customHeight="1" x14ac:dyDescent="0.45">
      <c r="C24" s="18" t="s">
        <v>123</v>
      </c>
      <c r="D24" s="86">
        <v>17639</v>
      </c>
      <c r="E24" s="94"/>
      <c r="F24" s="86">
        <v>6453</v>
      </c>
      <c r="G24" s="94"/>
      <c r="H24" s="87">
        <v>173.3</v>
      </c>
      <c r="I24" s="87"/>
      <c r="J24" s="85"/>
    </row>
    <row r="25" spans="3:10" ht="14.5" customHeight="1" x14ac:dyDescent="0.45">
      <c r="C25" s="13" t="s">
        <v>124</v>
      </c>
      <c r="D25" s="49" t="s">
        <v>166</v>
      </c>
      <c r="E25" s="49"/>
      <c r="F25" s="49">
        <v>2490</v>
      </c>
      <c r="G25" s="50"/>
      <c r="H25" s="50">
        <v>-100</v>
      </c>
      <c r="I25" s="50"/>
      <c r="J25" s="85"/>
    </row>
    <row r="26" spans="3:10" ht="14.5" customHeight="1" x14ac:dyDescent="0.45">
      <c r="C26" s="18" t="s">
        <v>13</v>
      </c>
      <c r="D26" s="86">
        <v>17639</v>
      </c>
      <c r="E26" s="94"/>
      <c r="F26" s="86">
        <v>8942</v>
      </c>
      <c r="G26" s="94"/>
      <c r="H26" s="87">
        <v>97.3</v>
      </c>
      <c r="I26" s="87"/>
      <c r="J26" s="85"/>
    </row>
    <row r="27" spans="3:10" ht="14.5" customHeight="1" x14ac:dyDescent="0.45">
      <c r="C27" s="7" t="s">
        <v>14</v>
      </c>
      <c r="D27" s="47">
        <v>14826</v>
      </c>
      <c r="E27" s="98"/>
      <c r="F27" s="47">
        <v>5804</v>
      </c>
      <c r="G27" s="99"/>
      <c r="H27" s="48">
        <v>155.4</v>
      </c>
      <c r="I27" s="48"/>
      <c r="J27" s="85"/>
    </row>
    <row r="28" spans="3:10" ht="14.5" customHeight="1" thickBot="1" x14ac:dyDescent="0.5">
      <c r="C28" s="8" t="s">
        <v>15</v>
      </c>
      <c r="D28" s="95">
        <v>2813</v>
      </c>
      <c r="E28" s="95"/>
      <c r="F28" s="95">
        <v>3136</v>
      </c>
      <c r="G28" s="96"/>
      <c r="H28" s="96">
        <v>-10.3</v>
      </c>
      <c r="I28" s="96"/>
      <c r="J28" s="85"/>
    </row>
    <row r="29" spans="3:10" ht="14.5" customHeight="1" x14ac:dyDescent="0.45">
      <c r="C29" s="7"/>
    </row>
    <row r="30" spans="3:10" ht="30" customHeight="1" thickBot="1" x14ac:dyDescent="0.5">
      <c r="C30" s="21" t="s">
        <v>16</v>
      </c>
      <c r="D30" s="20">
        <v>2026</v>
      </c>
      <c r="E30" s="20" t="s">
        <v>23</v>
      </c>
      <c r="F30" s="20">
        <v>2025</v>
      </c>
      <c r="G30" s="20" t="s">
        <v>23</v>
      </c>
      <c r="H30" s="20" t="s">
        <v>0</v>
      </c>
      <c r="I30" s="20" t="s">
        <v>161</v>
      </c>
    </row>
    <row r="31" spans="3:10" ht="14.5" customHeight="1" x14ac:dyDescent="0.45">
      <c r="C31" s="144" t="s">
        <v>17</v>
      </c>
      <c r="D31" s="145">
        <v>14314</v>
      </c>
      <c r="E31" s="146">
        <v>6.9</v>
      </c>
      <c r="F31" s="145">
        <v>13564</v>
      </c>
      <c r="G31" s="147">
        <v>6.9</v>
      </c>
      <c r="H31" s="148">
        <v>5.5</v>
      </c>
      <c r="I31" s="197">
        <v>12.1</v>
      </c>
    </row>
    <row r="32" spans="3:10" ht="14.5" customHeight="1" x14ac:dyDescent="0.45">
      <c r="C32" s="7" t="s">
        <v>18</v>
      </c>
      <c r="D32" s="29">
        <v>10455</v>
      </c>
      <c r="E32" s="76">
        <v>5</v>
      </c>
      <c r="F32" s="29">
        <v>9732</v>
      </c>
      <c r="G32" s="76">
        <v>5</v>
      </c>
      <c r="H32" s="76">
        <v>7.4</v>
      </c>
      <c r="I32" s="198"/>
    </row>
    <row r="33" spans="3:18" ht="14.5" customHeight="1" x14ac:dyDescent="0.45">
      <c r="C33" s="13" t="s">
        <v>19</v>
      </c>
      <c r="D33" s="28">
        <v>3358</v>
      </c>
      <c r="E33" s="75">
        <v>1.6</v>
      </c>
      <c r="F33" s="28">
        <v>2006</v>
      </c>
      <c r="G33" s="75">
        <v>1</v>
      </c>
      <c r="H33" s="50">
        <v>67.400000000000006</v>
      </c>
      <c r="I33" s="199"/>
    </row>
    <row r="34" spans="3:18" ht="14.5" customHeight="1" x14ac:dyDescent="0.45">
      <c r="C34" s="18" t="s">
        <v>135</v>
      </c>
      <c r="D34" s="30">
        <v>28127</v>
      </c>
      <c r="E34" s="77">
        <v>13.5</v>
      </c>
      <c r="F34" s="30">
        <v>25302</v>
      </c>
      <c r="G34" s="77">
        <v>12.9</v>
      </c>
      <c r="H34" s="77">
        <v>11.2</v>
      </c>
      <c r="I34" s="200">
        <v>15.8</v>
      </c>
    </row>
    <row r="35" spans="3:18" ht="14.5" customHeight="1" thickBot="1" x14ac:dyDescent="0.5">
      <c r="C35" s="8" t="s">
        <v>145</v>
      </c>
      <c r="D35" s="27">
        <v>6195</v>
      </c>
      <c r="E35" s="12" t="s">
        <v>202</v>
      </c>
      <c r="F35" s="27">
        <v>8788</v>
      </c>
      <c r="G35" s="12"/>
      <c r="H35" s="78">
        <v>-29.5</v>
      </c>
      <c r="I35" s="201"/>
    </row>
    <row r="36" spans="3:18" ht="16.5" customHeight="1" x14ac:dyDescent="0.45">
      <c r="C36" s="196"/>
    </row>
    <row r="37" spans="3:18" x14ac:dyDescent="0.45">
      <c r="C37" s="202" t="s">
        <v>204</v>
      </c>
      <c r="Q37" s="196"/>
      <c r="R37"/>
    </row>
    <row r="38" spans="3:18" x14ac:dyDescent="0.45">
      <c r="C38" s="202" t="s">
        <v>163</v>
      </c>
    </row>
    <row r="39" spans="3:18" x14ac:dyDescent="0.45">
      <c r="C39" s="202" t="s">
        <v>164</v>
      </c>
    </row>
  </sheetData>
  <mergeCells count="2">
    <mergeCell ref="B2:B3"/>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37"/>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453125" style="1" customWidth="1"/>
    <col min="7" max="8" width="12" style="1" customWidth="1"/>
    <col min="9" max="9" width="3" style="1" customWidth="1"/>
    <col min="10" max="11" width="12" style="1" customWidth="1"/>
    <col min="12" max="16" width="7.7265625" style="1" customWidth="1"/>
    <col min="17" max="16384" width="8.7265625" style="1"/>
  </cols>
  <sheetData>
    <row r="2" spans="2:8" ht="39.5" customHeight="1" x14ac:dyDescent="0.45">
      <c r="B2" s="2"/>
      <c r="C2" s="3" t="s">
        <v>94</v>
      </c>
    </row>
    <row r="4" spans="2:8" ht="20" customHeight="1" x14ac:dyDescent="0.45">
      <c r="C4" s="67"/>
      <c r="D4" s="68" t="s">
        <v>95</v>
      </c>
      <c r="E4" s="68"/>
      <c r="F4" s="68"/>
    </row>
    <row r="5" spans="2:8" x14ac:dyDescent="0.45">
      <c r="C5" s="67"/>
      <c r="D5" s="74" t="s">
        <v>228</v>
      </c>
      <c r="E5" s="74" t="s">
        <v>229</v>
      </c>
      <c r="F5" s="239"/>
    </row>
    <row r="6" spans="2:8" ht="17" thickBot="1" x14ac:dyDescent="0.5">
      <c r="C6" s="69"/>
      <c r="D6" s="70"/>
      <c r="E6" s="70"/>
      <c r="F6" s="240"/>
    </row>
    <row r="7" spans="2:8" ht="14.5" customHeight="1" x14ac:dyDescent="0.45">
      <c r="C7" s="7" t="s">
        <v>89</v>
      </c>
      <c r="D7" s="72">
        <v>7.1000000000000004E-3</v>
      </c>
      <c r="E7" s="72">
        <v>4.6300000000000001E-2</v>
      </c>
      <c r="F7" s="72"/>
    </row>
    <row r="8" spans="2:8" ht="14.5" customHeight="1" x14ac:dyDescent="0.45">
      <c r="C8" s="7" t="s">
        <v>99</v>
      </c>
      <c r="D8" s="72">
        <v>2.1899999999999999E-2</v>
      </c>
      <c r="E8" s="72">
        <v>5.74E-2</v>
      </c>
      <c r="F8" s="72"/>
    </row>
    <row r="9" spans="2:8" ht="14.5" customHeight="1" x14ac:dyDescent="0.45">
      <c r="C9" s="7" t="s">
        <v>92</v>
      </c>
      <c r="D9" s="72">
        <v>7.1999999999999998E-3</v>
      </c>
      <c r="E9" s="72">
        <v>3.7499999999999999E-2</v>
      </c>
      <c r="F9" s="72"/>
    </row>
    <row r="10" spans="2:8" ht="14.5" customHeight="1" x14ac:dyDescent="0.45">
      <c r="C10" s="7" t="s">
        <v>100</v>
      </c>
      <c r="D10" s="72">
        <v>6.0199999999999997E-2</v>
      </c>
      <c r="E10" s="72">
        <v>0.32800000000000001</v>
      </c>
      <c r="F10" s="72"/>
    </row>
    <row r="11" spans="2:8" ht="14.5" customHeight="1" x14ac:dyDescent="0.45">
      <c r="C11" s="7" t="s">
        <v>101</v>
      </c>
      <c r="D11" s="72">
        <v>4.0000000000000001E-3</v>
      </c>
      <c r="E11" s="72">
        <v>2.5000000000000001E-2</v>
      </c>
      <c r="F11" s="72"/>
    </row>
    <row r="12" spans="2:8" ht="14.5" customHeight="1" x14ac:dyDescent="0.45">
      <c r="C12" s="7" t="s">
        <v>102</v>
      </c>
      <c r="D12" s="72">
        <v>6.1000000000000004E-3</v>
      </c>
      <c r="E12" s="72">
        <v>2.12E-2</v>
      </c>
      <c r="F12" s="72"/>
    </row>
    <row r="13" spans="2:8" ht="14.5" customHeight="1" thickBot="1" x14ac:dyDescent="0.5">
      <c r="C13" s="8" t="s">
        <v>230</v>
      </c>
      <c r="D13" s="73">
        <v>5.7000000000000002E-3</v>
      </c>
      <c r="E13" s="73">
        <v>1.8E-3</v>
      </c>
      <c r="F13" s="72"/>
    </row>
    <row r="15" spans="2:8" ht="14.5" customHeight="1" x14ac:dyDescent="0.45">
      <c r="D15" s="272" t="s">
        <v>96</v>
      </c>
      <c r="E15" s="272"/>
      <c r="F15" s="272"/>
      <c r="G15" s="272"/>
      <c r="H15" s="272"/>
    </row>
    <row r="16" spans="2:8" ht="16.5" customHeight="1" x14ac:dyDescent="0.45">
      <c r="D16" s="273" t="s">
        <v>231</v>
      </c>
      <c r="E16" s="273"/>
      <c r="F16" s="238"/>
      <c r="G16" s="273" t="s">
        <v>167</v>
      </c>
      <c r="H16" s="273"/>
    </row>
    <row r="17" spans="3:8" ht="17" thickBot="1" x14ac:dyDescent="0.5">
      <c r="D17" s="71" t="s">
        <v>97</v>
      </c>
      <c r="E17" s="71" t="s">
        <v>98</v>
      </c>
      <c r="F17" s="71"/>
      <c r="G17" s="71" t="s">
        <v>97</v>
      </c>
      <c r="H17" s="71" t="s">
        <v>98</v>
      </c>
    </row>
    <row r="18" spans="3:8" x14ac:dyDescent="0.45">
      <c r="C18" s="7" t="s">
        <v>89</v>
      </c>
      <c r="D18" s="179">
        <v>17.71</v>
      </c>
      <c r="E18" s="241">
        <v>1</v>
      </c>
      <c r="F18" s="179"/>
      <c r="G18" s="179">
        <v>20.25</v>
      </c>
      <c r="H18" s="241">
        <v>1</v>
      </c>
    </row>
    <row r="19" spans="3:8" x14ac:dyDescent="0.45">
      <c r="C19" s="7" t="s">
        <v>99</v>
      </c>
      <c r="D19" s="213">
        <v>3717.31</v>
      </c>
      <c r="E19" s="179">
        <v>4.7999999999999996E-3</v>
      </c>
      <c r="F19" s="179"/>
      <c r="G19" s="213">
        <v>4133.4799999999996</v>
      </c>
      <c r="H19" s="179">
        <v>4.8999999999999998E-3</v>
      </c>
    </row>
    <row r="20" spans="3:8" x14ac:dyDescent="0.45">
      <c r="C20" s="7" t="s">
        <v>92</v>
      </c>
      <c r="D20" s="179">
        <v>5.23</v>
      </c>
      <c r="E20" s="179">
        <v>3.3843000000000001</v>
      </c>
      <c r="F20" s="179"/>
      <c r="G20" s="179">
        <v>5.75</v>
      </c>
      <c r="H20" s="179">
        <v>3.5230999999999999</v>
      </c>
    </row>
    <row r="21" spans="3:8" x14ac:dyDescent="0.45">
      <c r="C21" s="7" t="s">
        <v>100</v>
      </c>
      <c r="D21" s="213">
        <v>1395.95</v>
      </c>
      <c r="E21" s="179">
        <v>1.2699999999999999E-2</v>
      </c>
      <c r="F21" s="179"/>
      <c r="G21" s="213">
        <v>1068.97</v>
      </c>
      <c r="H21" s="179">
        <v>1.89E-2</v>
      </c>
    </row>
    <row r="22" spans="3:8" x14ac:dyDescent="0.45">
      <c r="C22" s="7" t="s">
        <v>101</v>
      </c>
      <c r="D22" s="179">
        <v>909.89</v>
      </c>
      <c r="E22" s="179">
        <v>1.95E-2</v>
      </c>
      <c r="F22" s="179"/>
      <c r="G22" s="179">
        <v>932.55</v>
      </c>
      <c r="H22" s="179">
        <v>2.1700000000000001E-2</v>
      </c>
    </row>
    <row r="23" spans="3:8" x14ac:dyDescent="0.45">
      <c r="C23" s="7" t="s">
        <v>102</v>
      </c>
      <c r="D23" s="179">
        <v>0.86</v>
      </c>
      <c r="E23" s="179">
        <v>20.528300000000002</v>
      </c>
      <c r="F23" s="179"/>
      <c r="G23" s="179">
        <v>0.93</v>
      </c>
      <c r="H23" s="179">
        <v>21.8291</v>
      </c>
    </row>
    <row r="24" spans="3:8" ht="17" thickBot="1" x14ac:dyDescent="0.5">
      <c r="C24" s="8" t="s">
        <v>230</v>
      </c>
      <c r="D24" s="237">
        <v>0.79</v>
      </c>
      <c r="E24" s="237">
        <v>22.503399999999999</v>
      </c>
      <c r="F24" s="237"/>
      <c r="G24" s="237">
        <v>0.88</v>
      </c>
      <c r="H24" s="237">
        <v>22.915700000000001</v>
      </c>
    </row>
    <row r="26" spans="3:8" x14ac:dyDescent="0.45">
      <c r="D26" s="272" t="s">
        <v>96</v>
      </c>
      <c r="E26" s="272"/>
      <c r="F26" s="272"/>
      <c r="G26" s="272"/>
      <c r="H26" s="272"/>
    </row>
    <row r="27" spans="3:8" ht="16.5" customHeight="1" x14ac:dyDescent="0.45">
      <c r="D27" s="273" t="s">
        <v>231</v>
      </c>
      <c r="E27" s="273"/>
      <c r="F27" s="238"/>
      <c r="G27" s="273" t="s">
        <v>167</v>
      </c>
      <c r="H27" s="273"/>
    </row>
    <row r="28" spans="3:8" ht="17" thickBot="1" x14ac:dyDescent="0.5">
      <c r="D28" s="71" t="s">
        <v>97</v>
      </c>
      <c r="E28" s="71" t="s">
        <v>98</v>
      </c>
      <c r="F28" s="71"/>
      <c r="G28" s="71" t="s">
        <v>97</v>
      </c>
      <c r="H28" s="71" t="s">
        <v>98</v>
      </c>
    </row>
    <row r="29" spans="3:8" x14ac:dyDescent="0.45">
      <c r="C29" s="7" t="s">
        <v>89</v>
      </c>
      <c r="D29" s="179">
        <v>18.07</v>
      </c>
      <c r="E29" s="241">
        <v>1</v>
      </c>
      <c r="F29" s="179"/>
      <c r="G29" s="179">
        <v>20.32</v>
      </c>
      <c r="H29" s="241">
        <v>1</v>
      </c>
    </row>
    <row r="30" spans="3:8" x14ac:dyDescent="0.45">
      <c r="C30" s="7" t="s">
        <v>99</v>
      </c>
      <c r="D30" s="213">
        <v>3669.96</v>
      </c>
      <c r="E30" s="179">
        <v>4.8999999999999998E-3</v>
      </c>
      <c r="F30" s="179"/>
      <c r="G30" s="213">
        <v>4192.57</v>
      </c>
      <c r="H30" s="179">
        <v>4.7999999999999996E-3</v>
      </c>
    </row>
    <row r="31" spans="3:8" x14ac:dyDescent="0.45">
      <c r="C31" s="7" t="s">
        <v>92</v>
      </c>
      <c r="D31" s="179">
        <v>5.22</v>
      </c>
      <c r="E31" s="179">
        <v>3.4615</v>
      </c>
      <c r="F31" s="179"/>
      <c r="G31" s="179">
        <v>5.74</v>
      </c>
      <c r="H31" s="179">
        <v>3.5384000000000002</v>
      </c>
    </row>
    <row r="32" spans="3:8" x14ac:dyDescent="0.45">
      <c r="C32" s="7" t="s">
        <v>100</v>
      </c>
      <c r="D32" s="213">
        <v>1382</v>
      </c>
      <c r="E32" s="179">
        <v>1.3100000000000001E-2</v>
      </c>
      <c r="F32" s="179"/>
      <c r="G32" s="213">
        <v>1074</v>
      </c>
      <c r="H32" s="179">
        <v>1.89E-2</v>
      </c>
    </row>
    <row r="33" spans="3:15" x14ac:dyDescent="0.45">
      <c r="C33" s="7" t="s">
        <v>101</v>
      </c>
      <c r="D33" s="179">
        <v>927.46</v>
      </c>
      <c r="E33" s="179">
        <v>1.95E-2</v>
      </c>
      <c r="F33" s="179"/>
      <c r="G33" s="179">
        <v>953.07</v>
      </c>
      <c r="H33" s="179">
        <v>2.1299999999999999E-2</v>
      </c>
    </row>
    <row r="34" spans="3:15" x14ac:dyDescent="0.45">
      <c r="C34" s="7" t="s">
        <v>102</v>
      </c>
      <c r="D34" s="179">
        <v>0.87</v>
      </c>
      <c r="E34" s="179">
        <v>20.799800000000001</v>
      </c>
      <c r="F34" s="179"/>
      <c r="G34" s="179">
        <v>0.92</v>
      </c>
      <c r="H34" s="179">
        <v>21.975200000000001</v>
      </c>
    </row>
    <row r="35" spans="3:15" ht="17" thickBot="1" x14ac:dyDescent="0.5">
      <c r="C35" s="8" t="s">
        <v>230</v>
      </c>
      <c r="D35" s="237">
        <v>0.8</v>
      </c>
      <c r="E35" s="237">
        <v>22.583400000000001</v>
      </c>
      <c r="F35" s="237"/>
      <c r="G35" s="237">
        <v>0.88</v>
      </c>
      <c r="H35" s="237">
        <v>23.070499999999999</v>
      </c>
    </row>
    <row r="37" spans="3:15" x14ac:dyDescent="0.45">
      <c r="C37" s="270" t="s">
        <v>103</v>
      </c>
      <c r="D37" s="270"/>
      <c r="E37" s="270"/>
      <c r="F37" s="270"/>
      <c r="G37" s="270"/>
      <c r="H37" s="270"/>
      <c r="I37" s="270"/>
      <c r="J37" s="270"/>
      <c r="K37" s="270"/>
      <c r="L37" s="270"/>
      <c r="M37" s="270"/>
      <c r="N37" s="270"/>
      <c r="O37" s="270"/>
    </row>
  </sheetData>
  <mergeCells count="7">
    <mergeCell ref="C37:O37"/>
    <mergeCell ref="D15:H15"/>
    <mergeCell ref="D26:H26"/>
    <mergeCell ref="D16:E16"/>
    <mergeCell ref="G16:H16"/>
    <mergeCell ref="D27:E27"/>
    <mergeCell ref="G27: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42"/>
      <c r="C2" s="4" t="s">
        <v>30</v>
      </c>
    </row>
    <row r="3" spans="2:6" ht="18" customHeight="1" x14ac:dyDescent="0.45">
      <c r="B3" s="242"/>
      <c r="C3" s="5" t="s">
        <v>22</v>
      </c>
    </row>
    <row r="5" spans="2:6" ht="24.5" customHeight="1" thickBot="1" x14ac:dyDescent="0.5">
      <c r="C5" s="9" t="s">
        <v>31</v>
      </c>
      <c r="D5" s="204">
        <v>45742</v>
      </c>
      <c r="E5" s="204">
        <v>45741</v>
      </c>
      <c r="F5" s="205" t="s">
        <v>104</v>
      </c>
    </row>
    <row r="6" spans="2:6" ht="14.5" customHeight="1" x14ac:dyDescent="0.45">
      <c r="C6" s="7" t="s">
        <v>32</v>
      </c>
      <c r="D6" s="195">
        <v>106905</v>
      </c>
      <c r="E6" s="195">
        <v>107980</v>
      </c>
      <c r="F6" s="179">
        <v>-1</v>
      </c>
    </row>
    <row r="7" spans="2:6" ht="14.5" customHeight="1" x14ac:dyDescent="0.45">
      <c r="C7" s="7" t="s">
        <v>33</v>
      </c>
      <c r="D7" s="195">
        <v>7672</v>
      </c>
      <c r="E7" s="195">
        <v>20042</v>
      </c>
      <c r="F7" s="179">
        <v>-61.7</v>
      </c>
    </row>
    <row r="8" spans="2:6" ht="14.5" customHeight="1" x14ac:dyDescent="0.45">
      <c r="C8" s="7" t="s">
        <v>34</v>
      </c>
      <c r="D8" s="195">
        <v>43863</v>
      </c>
      <c r="E8" s="195">
        <v>48319</v>
      </c>
      <c r="F8" s="179">
        <v>-9.1999999999999993</v>
      </c>
    </row>
    <row r="9" spans="2:6" ht="14.5" customHeight="1" x14ac:dyDescent="0.45">
      <c r="C9" s="7" t="s">
        <v>35</v>
      </c>
      <c r="D9" s="195">
        <v>67656</v>
      </c>
      <c r="E9" s="195">
        <v>69452</v>
      </c>
      <c r="F9" s="179">
        <v>-2.6</v>
      </c>
    </row>
    <row r="10" spans="2:6" ht="14.5" customHeight="1" x14ac:dyDescent="0.45">
      <c r="C10" s="7" t="s">
        <v>36</v>
      </c>
      <c r="D10" s="195">
        <v>43228</v>
      </c>
      <c r="E10" s="195">
        <v>37324</v>
      </c>
      <c r="F10" s="179">
        <v>15.8</v>
      </c>
    </row>
    <row r="11" spans="2:6" ht="14.5" customHeight="1" x14ac:dyDescent="0.45">
      <c r="C11" s="7" t="s">
        <v>131</v>
      </c>
      <c r="D11" s="195" t="s">
        <v>130</v>
      </c>
      <c r="E11" s="195" t="s">
        <v>130</v>
      </c>
      <c r="F11" s="179" t="s">
        <v>205</v>
      </c>
    </row>
    <row r="12" spans="2:6" ht="14.5" customHeight="1" x14ac:dyDescent="0.45">
      <c r="C12" s="7" t="s">
        <v>37</v>
      </c>
      <c r="D12" s="195">
        <v>269324</v>
      </c>
      <c r="E12" s="195">
        <v>283117</v>
      </c>
      <c r="F12" s="179">
        <v>-4.9000000000000004</v>
      </c>
    </row>
    <row r="13" spans="2:6" ht="14.5" customHeight="1" x14ac:dyDescent="0.45">
      <c r="C13" s="7" t="s">
        <v>38</v>
      </c>
      <c r="D13" s="195">
        <v>35875</v>
      </c>
      <c r="E13" s="195">
        <v>25726</v>
      </c>
      <c r="F13" s="179">
        <v>39.5</v>
      </c>
    </row>
    <row r="14" spans="2:6" ht="14.5" customHeight="1" x14ac:dyDescent="0.45">
      <c r="C14" s="7" t="s">
        <v>39</v>
      </c>
      <c r="D14" s="195">
        <v>193232</v>
      </c>
      <c r="E14" s="195">
        <v>189674</v>
      </c>
      <c r="F14" s="179">
        <v>1.9</v>
      </c>
    </row>
    <row r="15" spans="2:6" ht="14.5" customHeight="1" x14ac:dyDescent="0.45">
      <c r="C15" s="7" t="s">
        <v>40</v>
      </c>
      <c r="D15" s="195">
        <v>102556</v>
      </c>
      <c r="E15" s="195">
        <v>99543</v>
      </c>
      <c r="F15" s="179">
        <v>3</v>
      </c>
    </row>
    <row r="16" spans="2:6" ht="14.5" customHeight="1" x14ac:dyDescent="0.45">
      <c r="C16" s="7" t="s">
        <v>43</v>
      </c>
      <c r="D16" s="195">
        <v>147427</v>
      </c>
      <c r="E16" s="195">
        <v>145503</v>
      </c>
      <c r="F16" s="179">
        <v>1.3</v>
      </c>
    </row>
    <row r="17" spans="3:6" ht="14.5" customHeight="1" thickBot="1" x14ac:dyDescent="0.5">
      <c r="C17" s="142" t="s">
        <v>41</v>
      </c>
      <c r="D17" s="194">
        <v>52919</v>
      </c>
      <c r="E17" s="194">
        <v>52315</v>
      </c>
      <c r="F17" s="180">
        <v>1.2</v>
      </c>
    </row>
    <row r="18" spans="3:6" ht="14.5" customHeight="1" thickBot="1" x14ac:dyDescent="0.5">
      <c r="C18" s="7"/>
      <c r="D18" s="180"/>
      <c r="E18" s="180"/>
      <c r="F18" s="180"/>
    </row>
    <row r="19" spans="3:6" ht="14.5" customHeight="1" thickBot="1" x14ac:dyDescent="0.5">
      <c r="C19" s="143" t="s">
        <v>42</v>
      </c>
      <c r="D19" s="206">
        <v>801333</v>
      </c>
      <c r="E19" s="206">
        <v>795878</v>
      </c>
      <c r="F19" s="207">
        <v>0.7</v>
      </c>
    </row>
    <row r="20" spans="3:6" x14ac:dyDescent="0.45">
      <c r="D20" s="85"/>
      <c r="E20" s="85"/>
      <c r="F20" s="135"/>
    </row>
    <row r="21" spans="3:6" ht="24.5" customHeight="1" thickBot="1" x14ac:dyDescent="0.5">
      <c r="C21" s="9" t="s">
        <v>44</v>
      </c>
      <c r="D21" s="97"/>
      <c r="E21" s="97"/>
      <c r="F21" s="97"/>
    </row>
    <row r="22" spans="3:6" ht="14.5" customHeight="1" x14ac:dyDescent="0.45">
      <c r="C22" s="6" t="s">
        <v>45</v>
      </c>
      <c r="D22" s="193">
        <v>2396</v>
      </c>
      <c r="E22" s="193">
        <v>5862</v>
      </c>
      <c r="F22" s="203">
        <v>-59.1</v>
      </c>
    </row>
    <row r="23" spans="3:6" ht="14.5" customHeight="1" x14ac:dyDescent="0.45">
      <c r="C23" s="7" t="s">
        <v>46</v>
      </c>
      <c r="D23" s="195">
        <v>4297</v>
      </c>
      <c r="E23" s="195">
        <v>14812</v>
      </c>
      <c r="F23" s="179">
        <v>-71</v>
      </c>
    </row>
    <row r="24" spans="3:6" ht="14.5" customHeight="1" x14ac:dyDescent="0.45">
      <c r="C24" s="7" t="s">
        <v>47</v>
      </c>
      <c r="D24" s="195">
        <v>1951</v>
      </c>
      <c r="E24" s="195">
        <v>1790</v>
      </c>
      <c r="F24" s="179">
        <v>9</v>
      </c>
    </row>
    <row r="25" spans="3:6" ht="14.5" customHeight="1" x14ac:dyDescent="0.45">
      <c r="C25" s="7" t="s">
        <v>48</v>
      </c>
      <c r="D25" s="195">
        <v>15920</v>
      </c>
      <c r="E25" s="195">
        <v>15188</v>
      </c>
      <c r="F25" s="179">
        <v>4.8</v>
      </c>
    </row>
    <row r="26" spans="3:6" ht="14.5" customHeight="1" x14ac:dyDescent="0.45">
      <c r="C26" s="7" t="s">
        <v>132</v>
      </c>
      <c r="D26" s="195">
        <v>208407</v>
      </c>
      <c r="E26" s="195">
        <v>172361</v>
      </c>
      <c r="F26" s="179">
        <v>20.9</v>
      </c>
    </row>
    <row r="27" spans="3:6" ht="14.5" customHeight="1" x14ac:dyDescent="0.45">
      <c r="C27" s="7" t="s">
        <v>133</v>
      </c>
      <c r="D27" s="195" t="s">
        <v>130</v>
      </c>
      <c r="E27" s="195" t="s">
        <v>130</v>
      </c>
      <c r="F27" s="179" t="s">
        <v>205</v>
      </c>
    </row>
    <row r="28" spans="3:6" ht="14.5" customHeight="1" x14ac:dyDescent="0.45">
      <c r="C28" s="7" t="s">
        <v>49</v>
      </c>
      <c r="D28" s="195">
        <v>232971</v>
      </c>
      <c r="E28" s="195">
        <v>210013</v>
      </c>
      <c r="F28" s="179">
        <v>10.9</v>
      </c>
    </row>
    <row r="29" spans="3:6" ht="14.5" customHeight="1" x14ac:dyDescent="0.45">
      <c r="C29" s="7" t="s">
        <v>134</v>
      </c>
      <c r="D29" s="195">
        <v>137330</v>
      </c>
      <c r="E29" s="195">
        <v>126992</v>
      </c>
      <c r="F29" s="179">
        <v>8.1</v>
      </c>
    </row>
    <row r="30" spans="3:6" ht="14.5" customHeight="1" x14ac:dyDescent="0.45">
      <c r="C30" s="7" t="s">
        <v>50</v>
      </c>
      <c r="D30" s="195">
        <v>97814</v>
      </c>
      <c r="E30" s="195">
        <v>94703</v>
      </c>
      <c r="F30" s="179">
        <v>3.3</v>
      </c>
    </row>
    <row r="31" spans="3:6" ht="14.5" customHeight="1" x14ac:dyDescent="0.45">
      <c r="C31" s="7" t="s">
        <v>51</v>
      </c>
      <c r="D31" s="195">
        <v>10791</v>
      </c>
      <c r="E31" s="195">
        <v>10719</v>
      </c>
      <c r="F31" s="179">
        <v>0.7</v>
      </c>
    </row>
    <row r="32" spans="3:6" ht="14.5" customHeight="1" thickBot="1" x14ac:dyDescent="0.5">
      <c r="C32" s="13" t="s">
        <v>52</v>
      </c>
      <c r="D32" s="194">
        <v>28125</v>
      </c>
      <c r="E32" s="194">
        <v>24100</v>
      </c>
      <c r="F32" s="180">
        <v>16.7</v>
      </c>
    </row>
    <row r="33" spans="3:6" ht="14.5" customHeight="1" x14ac:dyDescent="0.45">
      <c r="C33" s="7" t="s">
        <v>53</v>
      </c>
      <c r="D33" s="195">
        <v>507031</v>
      </c>
      <c r="E33" s="195">
        <v>466527</v>
      </c>
      <c r="F33" s="179">
        <v>8.6999999999999993</v>
      </c>
    </row>
    <row r="34" spans="3:6" ht="14.5" customHeight="1" thickBot="1" x14ac:dyDescent="0.5">
      <c r="C34" s="13" t="s">
        <v>54</v>
      </c>
      <c r="D34" s="194">
        <v>294302</v>
      </c>
      <c r="E34" s="194">
        <v>329351</v>
      </c>
      <c r="F34" s="180">
        <v>-10.6</v>
      </c>
    </row>
    <row r="35" spans="3:6" ht="14.5" customHeight="1" thickBot="1" x14ac:dyDescent="0.5">
      <c r="C35" s="19" t="s">
        <v>55</v>
      </c>
      <c r="D35" s="208">
        <v>801333</v>
      </c>
      <c r="E35" s="208">
        <v>795878</v>
      </c>
      <c r="F35" s="205">
        <v>0.7</v>
      </c>
    </row>
    <row r="37" spans="3:6" ht="24.5" customHeight="1" x14ac:dyDescent="0.45">
      <c r="C37" s="31"/>
      <c r="D37" s="244" t="s">
        <v>168</v>
      </c>
      <c r="E37" s="244"/>
    </row>
    <row r="38" spans="3:6" ht="24.5" customHeight="1" thickBot="1" x14ac:dyDescent="0.5">
      <c r="C38" s="9" t="s">
        <v>67</v>
      </c>
      <c r="D38" s="20" t="s">
        <v>56</v>
      </c>
      <c r="E38" s="20" t="s">
        <v>57</v>
      </c>
    </row>
    <row r="39" spans="3:6" ht="14.5" customHeight="1" x14ac:dyDescent="0.45">
      <c r="C39" s="7" t="s">
        <v>58</v>
      </c>
      <c r="D39" s="11"/>
      <c r="E39" s="11"/>
    </row>
    <row r="40" spans="3:6" ht="14.5" customHeight="1" x14ac:dyDescent="0.45">
      <c r="C40" s="7" t="s">
        <v>59</v>
      </c>
      <c r="D40" s="32">
        <v>0.53400000000000003</v>
      </c>
      <c r="E40" s="32">
        <v>8.6999999999999994E-2</v>
      </c>
    </row>
    <row r="41" spans="3:6" ht="14.5" customHeight="1" x14ac:dyDescent="0.45">
      <c r="C41" s="7" t="s">
        <v>60</v>
      </c>
      <c r="D41" s="32">
        <v>0.27</v>
      </c>
      <c r="E41" s="32">
        <v>3.5000000000000003E-2</v>
      </c>
    </row>
    <row r="42" spans="3:6" ht="14.5" customHeight="1" x14ac:dyDescent="0.45">
      <c r="C42" s="7" t="s">
        <v>61</v>
      </c>
      <c r="D42" s="32">
        <v>7.1999999999999995E-2</v>
      </c>
      <c r="E42" s="32">
        <v>2.5999999999999999E-2</v>
      </c>
    </row>
    <row r="43" spans="3:6" ht="14.5" customHeight="1" x14ac:dyDescent="0.45">
      <c r="C43" s="7" t="s">
        <v>105</v>
      </c>
      <c r="D43" s="32">
        <v>0</v>
      </c>
      <c r="E43" s="32">
        <v>0</v>
      </c>
    </row>
    <row r="44" spans="3:6" ht="14.5" customHeight="1" x14ac:dyDescent="0.45">
      <c r="C44" s="7" t="s">
        <v>62</v>
      </c>
      <c r="D44" s="32">
        <v>1.6E-2</v>
      </c>
      <c r="E44" s="32">
        <v>8.5999999999999993E-2</v>
      </c>
    </row>
    <row r="45" spans="3:6" ht="14.5" customHeight="1" x14ac:dyDescent="0.45">
      <c r="C45" s="7" t="s">
        <v>63</v>
      </c>
      <c r="D45" s="32">
        <v>4.0000000000000001E-3</v>
      </c>
      <c r="E45" s="32">
        <v>0.36199999999999999</v>
      </c>
    </row>
    <row r="46" spans="3:6" ht="14.5" customHeight="1" x14ac:dyDescent="0.45">
      <c r="C46" s="7" t="s">
        <v>64</v>
      </c>
      <c r="D46" s="32">
        <v>9.2999999999999999E-2</v>
      </c>
      <c r="E46" s="32">
        <v>0.109</v>
      </c>
    </row>
    <row r="47" spans="3:6" ht="14.5" customHeight="1" x14ac:dyDescent="0.45">
      <c r="C47" s="7" t="s">
        <v>65</v>
      </c>
      <c r="D47" s="32">
        <v>1.0999999999999999E-2</v>
      </c>
      <c r="E47" s="32">
        <v>0.06</v>
      </c>
    </row>
    <row r="48" spans="3:6" ht="14.5" customHeight="1" thickBot="1" x14ac:dyDescent="0.5">
      <c r="C48" s="19" t="s">
        <v>66</v>
      </c>
      <c r="D48" s="101">
        <v>1</v>
      </c>
      <c r="E48" s="101">
        <v>7.1999999999999995E-2</v>
      </c>
    </row>
    <row r="49" spans="3:9" ht="16.5" customHeight="1" x14ac:dyDescent="0.45">
      <c r="C49" s="17"/>
      <c r="D49" s="79"/>
      <c r="E49" s="11"/>
    </row>
    <row r="50" spans="3:9" ht="14.5" customHeight="1" x14ac:dyDescent="0.45">
      <c r="C50" s="7" t="s">
        <v>68</v>
      </c>
      <c r="D50" s="32">
        <v>0.83499999999999996</v>
      </c>
      <c r="E50" s="11"/>
    </row>
    <row r="51" spans="3:9" ht="14.5" customHeight="1" thickBot="1" x14ac:dyDescent="0.5">
      <c r="C51" s="8" t="s">
        <v>69</v>
      </c>
      <c r="D51" s="33">
        <v>0.16500000000000001</v>
      </c>
      <c r="E51" s="11"/>
    </row>
    <row r="53" spans="3:9" ht="24.5" customHeight="1" thickBot="1" x14ac:dyDescent="0.5">
      <c r="C53" s="9" t="s">
        <v>70</v>
      </c>
      <c r="D53" s="20">
        <v>2026</v>
      </c>
      <c r="E53" s="20">
        <v>2027</v>
      </c>
      <c r="F53" s="20">
        <v>2028</v>
      </c>
      <c r="G53" s="20">
        <v>2029</v>
      </c>
      <c r="H53" s="20">
        <v>2030</v>
      </c>
      <c r="I53" s="20" t="s">
        <v>169</v>
      </c>
    </row>
    <row r="54" spans="3:9" x14ac:dyDescent="0.45">
      <c r="C54" s="34" t="s">
        <v>71</v>
      </c>
      <c r="D54" s="32">
        <v>0.13900000000000001</v>
      </c>
      <c r="E54" s="32">
        <v>7.9000000000000001E-2</v>
      </c>
      <c r="F54" s="32">
        <v>0.109</v>
      </c>
      <c r="G54" s="32">
        <v>3.7999999999999999E-2</v>
      </c>
      <c r="H54" s="32">
        <v>0.122</v>
      </c>
      <c r="I54" s="32">
        <v>0.51300000000000001</v>
      </c>
    </row>
    <row r="56" spans="3:9" ht="14.5" customHeight="1" x14ac:dyDescent="0.45">
      <c r="C56" s="245" t="s">
        <v>72</v>
      </c>
      <c r="D56" s="245"/>
      <c r="E56" s="245"/>
      <c r="F56" s="245"/>
      <c r="G56" s="245"/>
      <c r="H56" s="245"/>
      <c r="I56" s="245"/>
    </row>
    <row r="57" spans="3:9" ht="14" customHeight="1" x14ac:dyDescent="0.45">
      <c r="C57" s="245" t="s">
        <v>73</v>
      </c>
      <c r="D57" s="245"/>
      <c r="E57" s="245"/>
      <c r="F57" s="245"/>
      <c r="G57" s="245"/>
      <c r="H57" s="245"/>
      <c r="I57" s="245"/>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04" customWidth="1"/>
    <col min="2" max="2" width="48.81640625" style="104" customWidth="1"/>
    <col min="3" max="3" width="35.08984375" style="105" customWidth="1"/>
    <col min="4" max="4" width="27.26953125" style="104" customWidth="1"/>
    <col min="5" max="5" width="32.1796875" style="104" customWidth="1"/>
    <col min="6" max="7" width="4.81640625" style="104" customWidth="1"/>
    <col min="8" max="8" width="57.81640625" style="104" customWidth="1"/>
    <col min="9" max="9" width="23.26953125" style="105" customWidth="1"/>
    <col min="10" max="11" width="23.26953125" style="104" customWidth="1"/>
    <col min="12" max="13" width="8.7265625" style="104"/>
    <col min="14" max="14" width="13.7265625" style="104" customWidth="1"/>
    <col min="15" max="16" width="8.7265625" style="104"/>
    <col min="17" max="17" width="16.1796875" style="104" bestFit="1" customWidth="1"/>
    <col min="18" max="24" width="14.6328125" style="104" customWidth="1"/>
    <col min="25" max="16384" width="8.7265625" style="104"/>
  </cols>
  <sheetData>
    <row r="2" spans="2:14" ht="29.5" x14ac:dyDescent="0.35">
      <c r="B2" s="102" t="s">
        <v>136</v>
      </c>
      <c r="C2" s="103"/>
    </row>
    <row r="3" spans="2:14" ht="26" x14ac:dyDescent="0.35">
      <c r="B3" s="250" t="s">
        <v>106</v>
      </c>
      <c r="C3" s="250"/>
    </row>
    <row r="5" spans="2:14" ht="7" customHeight="1" x14ac:dyDescent="0.35"/>
    <row r="6" spans="2:14" ht="7" customHeight="1" x14ac:dyDescent="0.35"/>
    <row r="7" spans="2:14" ht="56.15" customHeight="1" x14ac:dyDescent="0.35">
      <c r="B7" s="251" t="s">
        <v>107</v>
      </c>
      <c r="C7" s="246" t="s">
        <v>170</v>
      </c>
      <c r="D7" s="247"/>
      <c r="E7" s="248"/>
      <c r="H7" s="251" t="s">
        <v>107</v>
      </c>
      <c r="I7" s="246" t="s">
        <v>168</v>
      </c>
      <c r="J7" s="247"/>
      <c r="K7" s="248"/>
    </row>
    <row r="8" spans="2:14" ht="8.5" customHeight="1" x14ac:dyDescent="0.35">
      <c r="B8" s="252"/>
      <c r="C8" s="106"/>
      <c r="D8" s="107"/>
      <c r="E8" s="108"/>
      <c r="H8" s="252"/>
      <c r="I8" s="106"/>
      <c r="J8" s="107"/>
      <c r="K8" s="108"/>
    </row>
    <row r="9" spans="2:14" ht="49" customHeight="1" x14ac:dyDescent="0.35">
      <c r="B9" s="253"/>
      <c r="C9" s="109" t="s">
        <v>137</v>
      </c>
      <c r="D9" s="110" t="s">
        <v>108</v>
      </c>
      <c r="E9" s="111" t="s">
        <v>143</v>
      </c>
      <c r="H9" s="253"/>
      <c r="I9" s="109" t="s">
        <v>109</v>
      </c>
      <c r="J9" s="110" t="s">
        <v>108</v>
      </c>
      <c r="K9" s="111" t="s">
        <v>110</v>
      </c>
    </row>
    <row r="10" spans="2:14" ht="6.65" customHeight="1" x14ac:dyDescent="0.35">
      <c r="B10" s="108"/>
      <c r="C10" s="112"/>
      <c r="D10" s="113"/>
      <c r="E10" s="113"/>
      <c r="H10" s="108"/>
      <c r="I10" s="112"/>
      <c r="J10" s="113"/>
      <c r="K10" s="113"/>
    </row>
    <row r="11" spans="2:14" ht="25" customHeight="1" x14ac:dyDescent="0.35">
      <c r="B11" s="114" t="s">
        <v>139</v>
      </c>
      <c r="C11" s="136">
        <v>3027</v>
      </c>
      <c r="D11" s="137" t="s">
        <v>130</v>
      </c>
      <c r="E11" s="136">
        <v>3027</v>
      </c>
      <c r="H11" s="114" t="s">
        <v>111</v>
      </c>
      <c r="I11" s="136">
        <v>4061</v>
      </c>
      <c r="J11" s="137" t="s">
        <v>130</v>
      </c>
      <c r="K11" s="136">
        <v>4061</v>
      </c>
    </row>
    <row r="12" spans="2:14" ht="23" x14ac:dyDescent="0.35">
      <c r="B12" s="115" t="s">
        <v>112</v>
      </c>
      <c r="C12" s="136">
        <v>470</v>
      </c>
      <c r="D12" s="138" t="s">
        <v>130</v>
      </c>
      <c r="E12" s="136">
        <v>470</v>
      </c>
      <c r="H12" s="115" t="s">
        <v>113</v>
      </c>
      <c r="I12" s="136">
        <v>2293</v>
      </c>
      <c r="J12" s="138">
        <v>-2293</v>
      </c>
      <c r="K12" s="136" t="s">
        <v>130</v>
      </c>
    </row>
    <row r="13" spans="2:14" ht="23" x14ac:dyDescent="0.35">
      <c r="B13" s="115" t="s">
        <v>114</v>
      </c>
      <c r="C13" s="136">
        <v>491</v>
      </c>
      <c r="D13" s="138" t="s">
        <v>130</v>
      </c>
      <c r="E13" s="136">
        <v>491</v>
      </c>
      <c r="H13" s="116" t="s">
        <v>111</v>
      </c>
      <c r="I13" s="139">
        <v>6354</v>
      </c>
      <c r="J13" s="139">
        <v>-2293</v>
      </c>
      <c r="K13" s="139">
        <v>4061</v>
      </c>
    </row>
    <row r="14" spans="2:14" ht="23" x14ac:dyDescent="0.35">
      <c r="B14" s="115" t="s">
        <v>115</v>
      </c>
      <c r="C14" s="136" t="s">
        <v>130</v>
      </c>
      <c r="D14" s="138" t="s">
        <v>130</v>
      </c>
      <c r="E14" s="136" t="s">
        <v>130</v>
      </c>
      <c r="H14" s="115"/>
      <c r="I14" s="138"/>
      <c r="J14" s="138"/>
      <c r="K14" s="136"/>
      <c r="N14" s="117"/>
    </row>
    <row r="15" spans="2:14" ht="25" x14ac:dyDescent="0.35">
      <c r="B15" s="115" t="s">
        <v>140</v>
      </c>
      <c r="C15" s="136">
        <v>3285</v>
      </c>
      <c r="D15" s="138">
        <v>-3285</v>
      </c>
      <c r="E15" s="136" t="s">
        <v>130</v>
      </c>
      <c r="H15" s="115" t="s">
        <v>144</v>
      </c>
      <c r="I15" s="138">
        <v>3156</v>
      </c>
      <c r="J15" s="138" t="s">
        <v>130</v>
      </c>
      <c r="K15" s="136">
        <v>3156</v>
      </c>
      <c r="M15" s="118"/>
      <c r="N15" s="117"/>
    </row>
    <row r="16" spans="2:14" ht="25" x14ac:dyDescent="0.35">
      <c r="B16" s="115" t="s">
        <v>141</v>
      </c>
      <c r="C16" s="136">
        <v>-170</v>
      </c>
      <c r="D16" s="138" t="s">
        <v>130</v>
      </c>
      <c r="E16" s="136">
        <v>-170</v>
      </c>
      <c r="H16" s="115" t="s">
        <v>116</v>
      </c>
      <c r="I16" s="138">
        <v>4831</v>
      </c>
      <c r="J16" s="138">
        <v>-4831</v>
      </c>
      <c r="K16" s="136" t="s">
        <v>130</v>
      </c>
      <c r="N16" s="117"/>
    </row>
    <row r="17" spans="2:14" ht="23" x14ac:dyDescent="0.35">
      <c r="B17" s="116" t="s">
        <v>117</v>
      </c>
      <c r="C17" s="139">
        <v>7103</v>
      </c>
      <c r="D17" s="139">
        <v>-3285</v>
      </c>
      <c r="E17" s="139">
        <v>38169</v>
      </c>
      <c r="H17" s="115" t="s">
        <v>118</v>
      </c>
      <c r="I17" s="138">
        <v>6096</v>
      </c>
      <c r="J17" s="138" t="s">
        <v>130</v>
      </c>
      <c r="K17" s="136">
        <v>6096</v>
      </c>
      <c r="N17" s="119">
        <f>I15+I17</f>
        <v>9252</v>
      </c>
    </row>
    <row r="18" spans="2:14" ht="23" x14ac:dyDescent="0.35">
      <c r="B18" s="120"/>
      <c r="C18" s="140"/>
      <c r="D18" s="141"/>
      <c r="E18" s="141"/>
      <c r="H18" s="115" t="s">
        <v>119</v>
      </c>
      <c r="I18" s="138">
        <v>211</v>
      </c>
      <c r="J18" s="138">
        <v>-211</v>
      </c>
      <c r="K18" s="136" t="s">
        <v>130</v>
      </c>
      <c r="N18" s="117"/>
    </row>
    <row r="19" spans="2:14" ht="25" x14ac:dyDescent="0.35">
      <c r="B19" s="115" t="s">
        <v>142</v>
      </c>
      <c r="C19" s="138" t="s">
        <v>130</v>
      </c>
      <c r="D19" s="138">
        <v>378</v>
      </c>
      <c r="E19" s="138">
        <v>378</v>
      </c>
      <c r="H19" s="116" t="s">
        <v>120</v>
      </c>
      <c r="I19" s="139">
        <v>14294</v>
      </c>
      <c r="J19" s="139">
        <v>-5042</v>
      </c>
      <c r="K19" s="139">
        <v>9252</v>
      </c>
      <c r="N19" s="117"/>
    </row>
    <row r="20" spans="2:14" ht="23" x14ac:dyDescent="0.35">
      <c r="B20" s="120"/>
      <c r="C20" s="140"/>
      <c r="D20" s="141"/>
      <c r="E20" s="141"/>
      <c r="H20" s="120"/>
      <c r="I20" s="140"/>
      <c r="J20" s="141"/>
      <c r="K20" s="141"/>
      <c r="N20" s="117"/>
    </row>
    <row r="21" spans="2:14" ht="23" x14ac:dyDescent="0.35">
      <c r="B21" s="116" t="s">
        <v>121</v>
      </c>
      <c r="C21" s="139">
        <v>7103</v>
      </c>
      <c r="D21" s="139">
        <v>-2906</v>
      </c>
      <c r="E21" s="139">
        <v>4197</v>
      </c>
      <c r="H21" s="116" t="s">
        <v>122</v>
      </c>
      <c r="I21" s="139">
        <v>7940</v>
      </c>
      <c r="J21" s="139">
        <v>-2749</v>
      </c>
      <c r="K21" s="139">
        <v>5191</v>
      </c>
      <c r="N21" s="121"/>
    </row>
    <row r="22" spans="2:14" ht="4.5" customHeight="1" x14ac:dyDescent="0.35">
      <c r="B22" s="122"/>
      <c r="C22" s="123"/>
      <c r="D22" s="123"/>
      <c r="E22" s="123"/>
      <c r="I22" s="123"/>
      <c r="J22" s="123"/>
      <c r="K22" s="123"/>
      <c r="N22" s="117"/>
    </row>
    <row r="23" spans="2:14" s="125" customFormat="1" ht="23" customHeight="1" x14ac:dyDescent="0.35">
      <c r="B23" s="249" t="s">
        <v>172</v>
      </c>
      <c r="C23" s="249"/>
      <c r="D23" s="249"/>
      <c r="E23" s="249"/>
      <c r="F23" s="249"/>
      <c r="G23" s="249"/>
      <c r="H23" s="249"/>
      <c r="N23" s="126"/>
    </row>
    <row r="24" spans="2:14" s="125" customFormat="1" ht="16.5" customHeight="1" x14ac:dyDescent="0.35">
      <c r="B24" s="124" t="s">
        <v>138</v>
      </c>
      <c r="C24" s="104"/>
      <c r="D24" s="104"/>
      <c r="E24" s="104"/>
      <c r="F24" s="104"/>
      <c r="G24" s="104"/>
      <c r="H24" s="104"/>
      <c r="N24" s="126"/>
    </row>
    <row r="25" spans="2:14" s="125" customFormat="1" ht="16.5" customHeight="1" x14ac:dyDescent="0.35">
      <c r="B25" s="249" t="s">
        <v>206</v>
      </c>
      <c r="C25" s="249"/>
      <c r="D25" s="249"/>
      <c r="E25" s="104"/>
      <c r="F25" s="104"/>
      <c r="G25" s="104"/>
      <c r="H25" s="104"/>
      <c r="N25" s="126"/>
    </row>
    <row r="26" spans="2:14" s="125" customFormat="1" ht="16.5" customHeight="1" x14ac:dyDescent="0.35">
      <c r="B26" s="249" t="s">
        <v>171</v>
      </c>
      <c r="C26" s="249"/>
      <c r="D26" s="249"/>
      <c r="E26" s="249"/>
      <c r="F26" s="249"/>
      <c r="G26" s="249"/>
      <c r="H26" s="104"/>
      <c r="N26" s="126"/>
    </row>
    <row r="27" spans="2:14" s="125" customFormat="1" ht="16.5" customHeight="1" x14ac:dyDescent="0.35">
      <c r="B27" s="124"/>
      <c r="C27" s="122"/>
      <c r="D27" s="122"/>
      <c r="E27" s="122"/>
      <c r="F27" s="122"/>
      <c r="G27" s="122"/>
      <c r="H27" s="122"/>
      <c r="N27" s="126"/>
    </row>
    <row r="28" spans="2:14" s="125" customFormat="1" ht="16.5" customHeight="1" x14ac:dyDescent="0.35">
      <c r="B28" s="124"/>
      <c r="C28" s="122"/>
      <c r="D28" s="122"/>
      <c r="E28" s="122"/>
      <c r="F28" s="122"/>
      <c r="G28" s="122"/>
      <c r="H28" s="122"/>
      <c r="I28" s="126"/>
      <c r="J28" s="126"/>
      <c r="K28" s="126"/>
      <c r="L28" s="126"/>
      <c r="M28" s="126"/>
      <c r="N28" s="126"/>
    </row>
    <row r="29" spans="2:14" ht="43.5" customHeight="1" x14ac:dyDescent="0.45">
      <c r="B29" s="122"/>
      <c r="C29" s="104"/>
      <c r="H29" s="125"/>
      <c r="I29" s="127">
        <v>18.024999999999999</v>
      </c>
      <c r="J29" s="117"/>
      <c r="K29" s="117"/>
      <c r="L29" s="117"/>
      <c r="M29" s="117"/>
      <c r="N29" s="117"/>
    </row>
    <row r="30" spans="2:14" ht="16.5" customHeight="1" x14ac:dyDescent="0.35">
      <c r="B30" s="122"/>
      <c r="C30" s="104"/>
      <c r="I30" s="117"/>
      <c r="J30" s="117"/>
      <c r="K30" s="128"/>
      <c r="L30" s="117"/>
      <c r="M30" s="117"/>
      <c r="N30" s="117"/>
    </row>
    <row r="31" spans="2:14" x14ac:dyDescent="0.35">
      <c r="C31" s="104"/>
      <c r="I31" s="119"/>
      <c r="J31" s="117"/>
      <c r="K31" s="129"/>
      <c r="L31" s="117"/>
      <c r="M31" s="117"/>
      <c r="N31" s="117"/>
    </row>
    <row r="32" spans="2:14" ht="29.5" x14ac:dyDescent="0.35">
      <c r="C32" s="104"/>
      <c r="I32" s="130"/>
      <c r="J32" s="117"/>
      <c r="K32" s="131">
        <f>K21/E21</f>
        <v>1.2368358351203241</v>
      </c>
      <c r="L32" s="117"/>
      <c r="M32" s="117"/>
      <c r="N32" s="117"/>
    </row>
    <row r="33" spans="3:22" x14ac:dyDescent="0.35">
      <c r="C33" s="104"/>
      <c r="I33" s="117"/>
      <c r="J33" s="117"/>
      <c r="K33" s="117"/>
      <c r="L33" s="117"/>
      <c r="M33" s="117"/>
      <c r="N33" s="117"/>
    </row>
    <row r="34" spans="3:22" ht="5.5" customHeight="1" x14ac:dyDescent="0.35">
      <c r="C34" s="104"/>
      <c r="I34" s="117"/>
      <c r="J34" s="117"/>
      <c r="K34" s="117"/>
      <c r="L34" s="117"/>
      <c r="M34" s="117"/>
      <c r="N34" s="117"/>
    </row>
    <row r="35" spans="3:22" x14ac:dyDescent="0.35">
      <c r="C35" s="104"/>
      <c r="I35" s="117"/>
      <c r="J35" s="117"/>
      <c r="K35" s="117"/>
      <c r="L35" s="117"/>
      <c r="M35" s="117"/>
      <c r="N35" s="117"/>
    </row>
    <row r="36" spans="3:22" ht="21" customHeight="1" x14ac:dyDescent="0.35">
      <c r="C36" s="104"/>
      <c r="I36" s="117"/>
      <c r="J36" s="117"/>
      <c r="K36" s="117"/>
      <c r="L36" s="117"/>
      <c r="M36" s="117"/>
      <c r="N36" s="117"/>
    </row>
    <row r="37" spans="3:22" x14ac:dyDescent="0.35">
      <c r="C37" s="104"/>
      <c r="I37" s="117"/>
      <c r="J37" s="117"/>
      <c r="K37" s="117"/>
      <c r="L37" s="117"/>
      <c r="M37" s="117"/>
      <c r="N37" s="117"/>
    </row>
    <row r="38" spans="3:22" ht="5.5" customHeight="1" x14ac:dyDescent="0.35">
      <c r="C38" s="104"/>
      <c r="I38" s="117"/>
      <c r="J38" s="117"/>
      <c r="K38" s="117"/>
      <c r="L38" s="117"/>
      <c r="M38" s="117"/>
      <c r="N38" s="117"/>
    </row>
    <row r="39" spans="3:22" x14ac:dyDescent="0.35">
      <c r="C39" s="104"/>
      <c r="I39" s="117"/>
      <c r="J39" s="117"/>
      <c r="K39" s="117"/>
      <c r="L39" s="117"/>
      <c r="M39" s="117"/>
      <c r="N39" s="117"/>
    </row>
    <row r="40" spans="3:22" x14ac:dyDescent="0.35">
      <c r="C40" s="104"/>
      <c r="I40" s="128">
        <f>+'[1]FMX BS'!D21+'[1]FMX BS'!D22+'[1]FMX BS'!D27</f>
        <v>155116</v>
      </c>
      <c r="J40" s="132">
        <f>I40/I29</f>
        <v>8605.6033287101254</v>
      </c>
      <c r="K40" s="117"/>
      <c r="L40" s="117"/>
      <c r="M40" s="117"/>
      <c r="N40" s="117"/>
      <c r="R40" s="133"/>
      <c r="S40" s="133"/>
      <c r="T40" s="133"/>
      <c r="U40" s="133"/>
    </row>
    <row r="41" spans="3:22" x14ac:dyDescent="0.35">
      <c r="I41" s="128"/>
      <c r="J41" s="117"/>
      <c r="K41" s="117"/>
      <c r="L41" s="117"/>
      <c r="M41" s="117"/>
      <c r="N41" s="117"/>
      <c r="R41" s="105"/>
      <c r="S41" s="105"/>
      <c r="T41" s="105"/>
      <c r="U41" s="105"/>
      <c r="V41" s="134"/>
    </row>
    <row r="43" spans="3:22" x14ac:dyDescent="0.35">
      <c r="R43" s="134"/>
      <c r="S43" s="134"/>
      <c r="T43" s="134"/>
      <c r="U43" s="134"/>
      <c r="V43" s="134"/>
    </row>
  </sheetData>
  <mergeCells count="8">
    <mergeCell ref="I7:K7"/>
    <mergeCell ref="B23:H23"/>
    <mergeCell ref="B25:D25"/>
    <mergeCell ref="B26:G26"/>
    <mergeCell ref="B3:C3"/>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3"/>
  <sheetViews>
    <sheetView showGridLines="0" zoomScale="80" zoomScaleNormal="80" workbookViewId="0">
      <selection activeCell="B2" sqref="B2"/>
    </sheetView>
  </sheetViews>
  <sheetFormatPr defaultRowHeight="13" x14ac:dyDescent="0.3"/>
  <cols>
    <col min="1" max="1" width="1.6328125" style="184" customWidth="1"/>
    <col min="2" max="2" width="21.54296875" style="184" customWidth="1"/>
    <col min="3" max="3" width="14.453125" style="184" bestFit="1" customWidth="1"/>
    <col min="4" max="4" width="13.7265625" style="184" bestFit="1" customWidth="1"/>
    <col min="5" max="5" width="8.7265625" style="184"/>
    <col min="6" max="6" width="21.54296875" style="184" bestFit="1" customWidth="1"/>
    <col min="7" max="7" width="14.453125" style="184" bestFit="1" customWidth="1"/>
    <col min="8" max="8" width="10.54296875" style="184" bestFit="1" customWidth="1"/>
    <col min="9" max="256" width="8.7265625" style="184"/>
    <col min="257" max="257" width="1.6328125" style="184" customWidth="1"/>
    <col min="258" max="258" width="14.90625" style="184" bestFit="1" customWidth="1"/>
    <col min="259" max="259" width="14.453125" style="184" bestFit="1" customWidth="1"/>
    <col min="260" max="260" width="13.7265625" style="184" bestFit="1" customWidth="1"/>
    <col min="261" max="261" width="8.7265625" style="184"/>
    <col min="262" max="262" width="14.90625" style="184" bestFit="1" customWidth="1"/>
    <col min="263" max="263" width="14.453125" style="184" bestFit="1" customWidth="1"/>
    <col min="264" max="264" width="10.54296875" style="184" bestFit="1" customWidth="1"/>
    <col min="265" max="512" width="8.7265625" style="184"/>
    <col min="513" max="513" width="1.6328125" style="184" customWidth="1"/>
    <col min="514" max="514" width="14.90625" style="184" bestFit="1" customWidth="1"/>
    <col min="515" max="515" width="14.453125" style="184" bestFit="1" customWidth="1"/>
    <col min="516" max="516" width="13.7265625" style="184" bestFit="1" customWidth="1"/>
    <col min="517" max="517" width="8.7265625" style="184"/>
    <col min="518" max="518" width="14.90625" style="184" bestFit="1" customWidth="1"/>
    <col min="519" max="519" width="14.453125" style="184" bestFit="1" customWidth="1"/>
    <col min="520" max="520" width="10.54296875" style="184" bestFit="1" customWidth="1"/>
    <col min="521" max="768" width="8.7265625" style="184"/>
    <col min="769" max="769" width="1.6328125" style="184" customWidth="1"/>
    <col min="770" max="770" width="14.90625" style="184" bestFit="1" customWidth="1"/>
    <col min="771" max="771" width="14.453125" style="184" bestFit="1" customWidth="1"/>
    <col min="772" max="772" width="13.7265625" style="184" bestFit="1" customWidth="1"/>
    <col min="773" max="773" width="8.7265625" style="184"/>
    <col min="774" max="774" width="14.90625" style="184" bestFit="1" customWidth="1"/>
    <col min="775" max="775" width="14.453125" style="184" bestFit="1" customWidth="1"/>
    <col min="776" max="776" width="10.54296875" style="184" bestFit="1" customWidth="1"/>
    <col min="777" max="1024" width="8.7265625" style="184"/>
    <col min="1025" max="1025" width="1.6328125" style="184" customWidth="1"/>
    <col min="1026" max="1026" width="14.90625" style="184" bestFit="1" customWidth="1"/>
    <col min="1027" max="1027" width="14.453125" style="184" bestFit="1" customWidth="1"/>
    <col min="1028" max="1028" width="13.7265625" style="184" bestFit="1" customWidth="1"/>
    <col min="1029" max="1029" width="8.7265625" style="184"/>
    <col min="1030" max="1030" width="14.90625" style="184" bestFit="1" customWidth="1"/>
    <col min="1031" max="1031" width="14.453125" style="184" bestFit="1" customWidth="1"/>
    <col min="1032" max="1032" width="10.54296875" style="184" bestFit="1" customWidth="1"/>
    <col min="1033" max="1280" width="8.7265625" style="184"/>
    <col min="1281" max="1281" width="1.6328125" style="184" customWidth="1"/>
    <col min="1282" max="1282" width="14.90625" style="184" bestFit="1" customWidth="1"/>
    <col min="1283" max="1283" width="14.453125" style="184" bestFit="1" customWidth="1"/>
    <col min="1284" max="1284" width="13.7265625" style="184" bestFit="1" customWidth="1"/>
    <col min="1285" max="1285" width="8.7265625" style="184"/>
    <col min="1286" max="1286" width="14.90625" style="184" bestFit="1" customWidth="1"/>
    <col min="1287" max="1287" width="14.453125" style="184" bestFit="1" customWidth="1"/>
    <col min="1288" max="1288" width="10.54296875" style="184" bestFit="1" customWidth="1"/>
    <col min="1289" max="1536" width="8.7265625" style="184"/>
    <col min="1537" max="1537" width="1.6328125" style="184" customWidth="1"/>
    <col min="1538" max="1538" width="14.90625" style="184" bestFit="1" customWidth="1"/>
    <col min="1539" max="1539" width="14.453125" style="184" bestFit="1" customWidth="1"/>
    <col min="1540" max="1540" width="13.7265625" style="184" bestFit="1" customWidth="1"/>
    <col min="1541" max="1541" width="8.7265625" style="184"/>
    <col min="1542" max="1542" width="14.90625" style="184" bestFit="1" customWidth="1"/>
    <col min="1543" max="1543" width="14.453125" style="184" bestFit="1" customWidth="1"/>
    <col min="1544" max="1544" width="10.54296875" style="184" bestFit="1" customWidth="1"/>
    <col min="1545" max="1792" width="8.7265625" style="184"/>
    <col min="1793" max="1793" width="1.6328125" style="184" customWidth="1"/>
    <col min="1794" max="1794" width="14.90625" style="184" bestFit="1" customWidth="1"/>
    <col min="1795" max="1795" width="14.453125" style="184" bestFit="1" customWidth="1"/>
    <col min="1796" max="1796" width="13.7265625" style="184" bestFit="1" customWidth="1"/>
    <col min="1797" max="1797" width="8.7265625" style="184"/>
    <col min="1798" max="1798" width="14.90625" style="184" bestFit="1" customWidth="1"/>
    <col min="1799" max="1799" width="14.453125" style="184" bestFit="1" customWidth="1"/>
    <col min="1800" max="1800" width="10.54296875" style="184" bestFit="1" customWidth="1"/>
    <col min="1801" max="2048" width="8.7265625" style="184"/>
    <col min="2049" max="2049" width="1.6328125" style="184" customWidth="1"/>
    <col min="2050" max="2050" width="14.90625" style="184" bestFit="1" customWidth="1"/>
    <col min="2051" max="2051" width="14.453125" style="184" bestFit="1" customWidth="1"/>
    <col min="2052" max="2052" width="13.7265625" style="184" bestFit="1" customWidth="1"/>
    <col min="2053" max="2053" width="8.7265625" style="184"/>
    <col min="2054" max="2054" width="14.90625" style="184" bestFit="1" customWidth="1"/>
    <col min="2055" max="2055" width="14.453125" style="184" bestFit="1" customWidth="1"/>
    <col min="2056" max="2056" width="10.54296875" style="184" bestFit="1" customWidth="1"/>
    <col min="2057" max="2304" width="8.7265625" style="184"/>
    <col min="2305" max="2305" width="1.6328125" style="184" customWidth="1"/>
    <col min="2306" max="2306" width="14.90625" style="184" bestFit="1" customWidth="1"/>
    <col min="2307" max="2307" width="14.453125" style="184" bestFit="1" customWidth="1"/>
    <col min="2308" max="2308" width="13.7265625" style="184" bestFit="1" customWidth="1"/>
    <col min="2309" max="2309" width="8.7265625" style="184"/>
    <col min="2310" max="2310" width="14.90625" style="184" bestFit="1" customWidth="1"/>
    <col min="2311" max="2311" width="14.453125" style="184" bestFit="1" customWidth="1"/>
    <col min="2312" max="2312" width="10.54296875" style="184" bestFit="1" customWidth="1"/>
    <col min="2313" max="2560" width="8.7265625" style="184"/>
    <col min="2561" max="2561" width="1.6328125" style="184" customWidth="1"/>
    <col min="2562" max="2562" width="14.90625" style="184" bestFit="1" customWidth="1"/>
    <col min="2563" max="2563" width="14.453125" style="184" bestFit="1" customWidth="1"/>
    <col min="2564" max="2564" width="13.7265625" style="184" bestFit="1" customWidth="1"/>
    <col min="2565" max="2565" width="8.7265625" style="184"/>
    <col min="2566" max="2566" width="14.90625" style="184" bestFit="1" customWidth="1"/>
    <col min="2567" max="2567" width="14.453125" style="184" bestFit="1" customWidth="1"/>
    <col min="2568" max="2568" width="10.54296875" style="184" bestFit="1" customWidth="1"/>
    <col min="2569" max="2816" width="8.7265625" style="184"/>
    <col min="2817" max="2817" width="1.6328125" style="184" customWidth="1"/>
    <col min="2818" max="2818" width="14.90625" style="184" bestFit="1" customWidth="1"/>
    <col min="2819" max="2819" width="14.453125" style="184" bestFit="1" customWidth="1"/>
    <col min="2820" max="2820" width="13.7265625" style="184" bestFit="1" customWidth="1"/>
    <col min="2821" max="2821" width="8.7265625" style="184"/>
    <col min="2822" max="2822" width="14.90625" style="184" bestFit="1" customWidth="1"/>
    <col min="2823" max="2823" width="14.453125" style="184" bestFit="1" customWidth="1"/>
    <col min="2824" max="2824" width="10.54296875" style="184" bestFit="1" customWidth="1"/>
    <col min="2825" max="3072" width="8.7265625" style="184"/>
    <col min="3073" max="3073" width="1.6328125" style="184" customWidth="1"/>
    <col min="3074" max="3074" width="14.90625" style="184" bestFit="1" customWidth="1"/>
    <col min="3075" max="3075" width="14.453125" style="184" bestFit="1" customWidth="1"/>
    <col min="3076" max="3076" width="13.7265625" style="184" bestFit="1" customWidth="1"/>
    <col min="3077" max="3077" width="8.7265625" style="184"/>
    <col min="3078" max="3078" width="14.90625" style="184" bestFit="1" customWidth="1"/>
    <col min="3079" max="3079" width="14.453125" style="184" bestFit="1" customWidth="1"/>
    <col min="3080" max="3080" width="10.54296875" style="184" bestFit="1" customWidth="1"/>
    <col min="3081" max="3328" width="8.7265625" style="184"/>
    <col min="3329" max="3329" width="1.6328125" style="184" customWidth="1"/>
    <col min="3330" max="3330" width="14.90625" style="184" bestFit="1" customWidth="1"/>
    <col min="3331" max="3331" width="14.453125" style="184" bestFit="1" customWidth="1"/>
    <col min="3332" max="3332" width="13.7265625" style="184" bestFit="1" customWidth="1"/>
    <col min="3333" max="3333" width="8.7265625" style="184"/>
    <col min="3334" max="3334" width="14.90625" style="184" bestFit="1" customWidth="1"/>
    <col min="3335" max="3335" width="14.453125" style="184" bestFit="1" customWidth="1"/>
    <col min="3336" max="3336" width="10.54296875" style="184" bestFit="1" customWidth="1"/>
    <col min="3337" max="3584" width="8.7265625" style="184"/>
    <col min="3585" max="3585" width="1.6328125" style="184" customWidth="1"/>
    <col min="3586" max="3586" width="14.90625" style="184" bestFit="1" customWidth="1"/>
    <col min="3587" max="3587" width="14.453125" style="184" bestFit="1" customWidth="1"/>
    <col min="3588" max="3588" width="13.7265625" style="184" bestFit="1" customWidth="1"/>
    <col min="3589" max="3589" width="8.7265625" style="184"/>
    <col min="3590" max="3590" width="14.90625" style="184" bestFit="1" customWidth="1"/>
    <col min="3591" max="3591" width="14.453125" style="184" bestFit="1" customWidth="1"/>
    <col min="3592" max="3592" width="10.54296875" style="184" bestFit="1" customWidth="1"/>
    <col min="3593" max="3840" width="8.7265625" style="184"/>
    <col min="3841" max="3841" width="1.6328125" style="184" customWidth="1"/>
    <col min="3842" max="3842" width="14.90625" style="184" bestFit="1" customWidth="1"/>
    <col min="3843" max="3843" width="14.453125" style="184" bestFit="1" customWidth="1"/>
    <col min="3844" max="3844" width="13.7265625" style="184" bestFit="1" customWidth="1"/>
    <col min="3845" max="3845" width="8.7265625" style="184"/>
    <col min="3846" max="3846" width="14.90625" style="184" bestFit="1" customWidth="1"/>
    <col min="3847" max="3847" width="14.453125" style="184" bestFit="1" customWidth="1"/>
    <col min="3848" max="3848" width="10.54296875" style="184" bestFit="1" customWidth="1"/>
    <col min="3849" max="4096" width="8.7265625" style="184"/>
    <col min="4097" max="4097" width="1.6328125" style="184" customWidth="1"/>
    <col min="4098" max="4098" width="14.90625" style="184" bestFit="1" customWidth="1"/>
    <col min="4099" max="4099" width="14.453125" style="184" bestFit="1" customWidth="1"/>
    <col min="4100" max="4100" width="13.7265625" style="184" bestFit="1" customWidth="1"/>
    <col min="4101" max="4101" width="8.7265625" style="184"/>
    <col min="4102" max="4102" width="14.90625" style="184" bestFit="1" customWidth="1"/>
    <col min="4103" max="4103" width="14.453125" style="184" bestFit="1" customWidth="1"/>
    <col min="4104" max="4104" width="10.54296875" style="184" bestFit="1" customWidth="1"/>
    <col min="4105" max="4352" width="8.7265625" style="184"/>
    <col min="4353" max="4353" width="1.6328125" style="184" customWidth="1"/>
    <col min="4354" max="4354" width="14.90625" style="184" bestFit="1" customWidth="1"/>
    <col min="4355" max="4355" width="14.453125" style="184" bestFit="1" customWidth="1"/>
    <col min="4356" max="4356" width="13.7265625" style="184" bestFit="1" customWidth="1"/>
    <col min="4357" max="4357" width="8.7265625" style="184"/>
    <col min="4358" max="4358" width="14.90625" style="184" bestFit="1" customWidth="1"/>
    <col min="4359" max="4359" width="14.453125" style="184" bestFit="1" customWidth="1"/>
    <col min="4360" max="4360" width="10.54296875" style="184" bestFit="1" customWidth="1"/>
    <col min="4361" max="4608" width="8.7265625" style="184"/>
    <col min="4609" max="4609" width="1.6328125" style="184" customWidth="1"/>
    <col min="4610" max="4610" width="14.90625" style="184" bestFit="1" customWidth="1"/>
    <col min="4611" max="4611" width="14.453125" style="184" bestFit="1" customWidth="1"/>
    <col min="4612" max="4612" width="13.7265625" style="184" bestFit="1" customWidth="1"/>
    <col min="4613" max="4613" width="8.7265625" style="184"/>
    <col min="4614" max="4614" width="14.90625" style="184" bestFit="1" customWidth="1"/>
    <col min="4615" max="4615" width="14.453125" style="184" bestFit="1" customWidth="1"/>
    <col min="4616" max="4616" width="10.54296875" style="184" bestFit="1" customWidth="1"/>
    <col min="4617" max="4864" width="8.7265625" style="184"/>
    <col min="4865" max="4865" width="1.6328125" style="184" customWidth="1"/>
    <col min="4866" max="4866" width="14.90625" style="184" bestFit="1" customWidth="1"/>
    <col min="4867" max="4867" width="14.453125" style="184" bestFit="1" customWidth="1"/>
    <col min="4868" max="4868" width="13.7265625" style="184" bestFit="1" customWidth="1"/>
    <col min="4869" max="4869" width="8.7265625" style="184"/>
    <col min="4870" max="4870" width="14.90625" style="184" bestFit="1" customWidth="1"/>
    <col min="4871" max="4871" width="14.453125" style="184" bestFit="1" customWidth="1"/>
    <col min="4872" max="4872" width="10.54296875" style="184" bestFit="1" customWidth="1"/>
    <col min="4873" max="5120" width="8.7265625" style="184"/>
    <col min="5121" max="5121" width="1.6328125" style="184" customWidth="1"/>
    <col min="5122" max="5122" width="14.90625" style="184" bestFit="1" customWidth="1"/>
    <col min="5123" max="5123" width="14.453125" style="184" bestFit="1" customWidth="1"/>
    <col min="5124" max="5124" width="13.7265625" style="184" bestFit="1" customWidth="1"/>
    <col min="5125" max="5125" width="8.7265625" style="184"/>
    <col min="5126" max="5126" width="14.90625" style="184" bestFit="1" customWidth="1"/>
    <col min="5127" max="5127" width="14.453125" style="184" bestFit="1" customWidth="1"/>
    <col min="5128" max="5128" width="10.54296875" style="184" bestFit="1" customWidth="1"/>
    <col min="5129" max="5376" width="8.7265625" style="184"/>
    <col min="5377" max="5377" width="1.6328125" style="184" customWidth="1"/>
    <col min="5378" max="5378" width="14.90625" style="184" bestFit="1" customWidth="1"/>
    <col min="5379" max="5379" width="14.453125" style="184" bestFit="1" customWidth="1"/>
    <col min="5380" max="5380" width="13.7265625" style="184" bestFit="1" customWidth="1"/>
    <col min="5381" max="5381" width="8.7265625" style="184"/>
    <col min="5382" max="5382" width="14.90625" style="184" bestFit="1" customWidth="1"/>
    <col min="5383" max="5383" width="14.453125" style="184" bestFit="1" customWidth="1"/>
    <col min="5384" max="5384" width="10.54296875" style="184" bestFit="1" customWidth="1"/>
    <col min="5385" max="5632" width="8.7265625" style="184"/>
    <col min="5633" max="5633" width="1.6328125" style="184" customWidth="1"/>
    <col min="5634" max="5634" width="14.90625" style="184" bestFit="1" customWidth="1"/>
    <col min="5635" max="5635" width="14.453125" style="184" bestFit="1" customWidth="1"/>
    <col min="5636" max="5636" width="13.7265625" style="184" bestFit="1" customWidth="1"/>
    <col min="5637" max="5637" width="8.7265625" style="184"/>
    <col min="5638" max="5638" width="14.90625" style="184" bestFit="1" customWidth="1"/>
    <col min="5639" max="5639" width="14.453125" style="184" bestFit="1" customWidth="1"/>
    <col min="5640" max="5640" width="10.54296875" style="184" bestFit="1" customWidth="1"/>
    <col min="5641" max="5888" width="8.7265625" style="184"/>
    <col min="5889" max="5889" width="1.6328125" style="184" customWidth="1"/>
    <col min="5890" max="5890" width="14.90625" style="184" bestFit="1" customWidth="1"/>
    <col min="5891" max="5891" width="14.453125" style="184" bestFit="1" customWidth="1"/>
    <col min="5892" max="5892" width="13.7265625" style="184" bestFit="1" customWidth="1"/>
    <col min="5893" max="5893" width="8.7265625" style="184"/>
    <col min="5894" max="5894" width="14.90625" style="184" bestFit="1" customWidth="1"/>
    <col min="5895" max="5895" width="14.453125" style="184" bestFit="1" customWidth="1"/>
    <col min="5896" max="5896" width="10.54296875" style="184" bestFit="1" customWidth="1"/>
    <col min="5897" max="6144" width="8.7265625" style="184"/>
    <col min="6145" max="6145" width="1.6328125" style="184" customWidth="1"/>
    <col min="6146" max="6146" width="14.90625" style="184" bestFit="1" customWidth="1"/>
    <col min="6147" max="6147" width="14.453125" style="184" bestFit="1" customWidth="1"/>
    <col min="6148" max="6148" width="13.7265625" style="184" bestFit="1" customWidth="1"/>
    <col min="6149" max="6149" width="8.7265625" style="184"/>
    <col min="6150" max="6150" width="14.90625" style="184" bestFit="1" customWidth="1"/>
    <col min="6151" max="6151" width="14.453125" style="184" bestFit="1" customWidth="1"/>
    <col min="6152" max="6152" width="10.54296875" style="184" bestFit="1" customWidth="1"/>
    <col min="6153" max="6400" width="8.7265625" style="184"/>
    <col min="6401" max="6401" width="1.6328125" style="184" customWidth="1"/>
    <col min="6402" max="6402" width="14.90625" style="184" bestFit="1" customWidth="1"/>
    <col min="6403" max="6403" width="14.453125" style="184" bestFit="1" customWidth="1"/>
    <col min="6404" max="6404" width="13.7265625" style="184" bestFit="1" customWidth="1"/>
    <col min="6405" max="6405" width="8.7265625" style="184"/>
    <col min="6406" max="6406" width="14.90625" style="184" bestFit="1" customWidth="1"/>
    <col min="6407" max="6407" width="14.453125" style="184" bestFit="1" customWidth="1"/>
    <col min="6408" max="6408" width="10.54296875" style="184" bestFit="1" customWidth="1"/>
    <col min="6409" max="6656" width="8.7265625" style="184"/>
    <col min="6657" max="6657" width="1.6328125" style="184" customWidth="1"/>
    <col min="6658" max="6658" width="14.90625" style="184" bestFit="1" customWidth="1"/>
    <col min="6659" max="6659" width="14.453125" style="184" bestFit="1" customWidth="1"/>
    <col min="6660" max="6660" width="13.7265625" style="184" bestFit="1" customWidth="1"/>
    <col min="6661" max="6661" width="8.7265625" style="184"/>
    <col min="6662" max="6662" width="14.90625" style="184" bestFit="1" customWidth="1"/>
    <col min="6663" max="6663" width="14.453125" style="184" bestFit="1" customWidth="1"/>
    <col min="6664" max="6664" width="10.54296875" style="184" bestFit="1" customWidth="1"/>
    <col min="6665" max="6912" width="8.7265625" style="184"/>
    <col min="6913" max="6913" width="1.6328125" style="184" customWidth="1"/>
    <col min="6914" max="6914" width="14.90625" style="184" bestFit="1" customWidth="1"/>
    <col min="6915" max="6915" width="14.453125" style="184" bestFit="1" customWidth="1"/>
    <col min="6916" max="6916" width="13.7265625" style="184" bestFit="1" customWidth="1"/>
    <col min="6917" max="6917" width="8.7265625" style="184"/>
    <col min="6918" max="6918" width="14.90625" style="184" bestFit="1" customWidth="1"/>
    <col min="6919" max="6919" width="14.453125" style="184" bestFit="1" customWidth="1"/>
    <col min="6920" max="6920" width="10.54296875" style="184" bestFit="1" customWidth="1"/>
    <col min="6921" max="7168" width="8.7265625" style="184"/>
    <col min="7169" max="7169" width="1.6328125" style="184" customWidth="1"/>
    <col min="7170" max="7170" width="14.90625" style="184" bestFit="1" customWidth="1"/>
    <col min="7171" max="7171" width="14.453125" style="184" bestFit="1" customWidth="1"/>
    <col min="7172" max="7172" width="13.7265625" style="184" bestFit="1" customWidth="1"/>
    <col min="7173" max="7173" width="8.7265625" style="184"/>
    <col min="7174" max="7174" width="14.90625" style="184" bestFit="1" customWidth="1"/>
    <col min="7175" max="7175" width="14.453125" style="184" bestFit="1" customWidth="1"/>
    <col min="7176" max="7176" width="10.54296875" style="184" bestFit="1" customWidth="1"/>
    <col min="7177" max="7424" width="8.7265625" style="184"/>
    <col min="7425" max="7425" width="1.6328125" style="184" customWidth="1"/>
    <col min="7426" max="7426" width="14.90625" style="184" bestFit="1" customWidth="1"/>
    <col min="7427" max="7427" width="14.453125" style="184" bestFit="1" customWidth="1"/>
    <col min="7428" max="7428" width="13.7265625" style="184" bestFit="1" customWidth="1"/>
    <col min="7429" max="7429" width="8.7265625" style="184"/>
    <col min="7430" max="7430" width="14.90625" style="184" bestFit="1" customWidth="1"/>
    <col min="7431" max="7431" width="14.453125" style="184" bestFit="1" customWidth="1"/>
    <col min="7432" max="7432" width="10.54296875" style="184" bestFit="1" customWidth="1"/>
    <col min="7433" max="7680" width="8.7265625" style="184"/>
    <col min="7681" max="7681" width="1.6328125" style="184" customWidth="1"/>
    <col min="7682" max="7682" width="14.90625" style="184" bestFit="1" customWidth="1"/>
    <col min="7683" max="7683" width="14.453125" style="184" bestFit="1" customWidth="1"/>
    <col min="7684" max="7684" width="13.7265625" style="184" bestFit="1" customWidth="1"/>
    <col min="7685" max="7685" width="8.7265625" style="184"/>
    <col min="7686" max="7686" width="14.90625" style="184" bestFit="1" customWidth="1"/>
    <col min="7687" max="7687" width="14.453125" style="184" bestFit="1" customWidth="1"/>
    <col min="7688" max="7688" width="10.54296875" style="184" bestFit="1" customWidth="1"/>
    <col min="7689" max="7936" width="8.7265625" style="184"/>
    <col min="7937" max="7937" width="1.6328125" style="184" customWidth="1"/>
    <col min="7938" max="7938" width="14.90625" style="184" bestFit="1" customWidth="1"/>
    <col min="7939" max="7939" width="14.453125" style="184" bestFit="1" customWidth="1"/>
    <col min="7940" max="7940" width="13.7265625" style="184" bestFit="1" customWidth="1"/>
    <col min="7941" max="7941" width="8.7265625" style="184"/>
    <col min="7942" max="7942" width="14.90625" style="184" bestFit="1" customWidth="1"/>
    <col min="7943" max="7943" width="14.453125" style="184" bestFit="1" customWidth="1"/>
    <col min="7944" max="7944" width="10.54296875" style="184" bestFit="1" customWidth="1"/>
    <col min="7945" max="8192" width="8.7265625" style="184"/>
    <col min="8193" max="8193" width="1.6328125" style="184" customWidth="1"/>
    <col min="8194" max="8194" width="14.90625" style="184" bestFit="1" customWidth="1"/>
    <col min="8195" max="8195" width="14.453125" style="184" bestFit="1" customWidth="1"/>
    <col min="8196" max="8196" width="13.7265625" style="184" bestFit="1" customWidth="1"/>
    <col min="8197" max="8197" width="8.7265625" style="184"/>
    <col min="8198" max="8198" width="14.90625" style="184" bestFit="1" customWidth="1"/>
    <col min="8199" max="8199" width="14.453125" style="184" bestFit="1" customWidth="1"/>
    <col min="8200" max="8200" width="10.54296875" style="184" bestFit="1" customWidth="1"/>
    <col min="8201" max="8448" width="8.7265625" style="184"/>
    <col min="8449" max="8449" width="1.6328125" style="184" customWidth="1"/>
    <col min="8450" max="8450" width="14.90625" style="184" bestFit="1" customWidth="1"/>
    <col min="8451" max="8451" width="14.453125" style="184" bestFit="1" customWidth="1"/>
    <col min="8452" max="8452" width="13.7265625" style="184" bestFit="1" customWidth="1"/>
    <col min="8453" max="8453" width="8.7265625" style="184"/>
    <col min="8454" max="8454" width="14.90625" style="184" bestFit="1" customWidth="1"/>
    <col min="8455" max="8455" width="14.453125" style="184" bestFit="1" customWidth="1"/>
    <col min="8456" max="8456" width="10.54296875" style="184" bestFit="1" customWidth="1"/>
    <col min="8457" max="8704" width="8.7265625" style="184"/>
    <col min="8705" max="8705" width="1.6328125" style="184" customWidth="1"/>
    <col min="8706" max="8706" width="14.90625" style="184" bestFit="1" customWidth="1"/>
    <col min="8707" max="8707" width="14.453125" style="184" bestFit="1" customWidth="1"/>
    <col min="8708" max="8708" width="13.7265625" style="184" bestFit="1" customWidth="1"/>
    <col min="8709" max="8709" width="8.7265625" style="184"/>
    <col min="8710" max="8710" width="14.90625" style="184" bestFit="1" customWidth="1"/>
    <col min="8711" max="8711" width="14.453125" style="184" bestFit="1" customWidth="1"/>
    <col min="8712" max="8712" width="10.54296875" style="184" bestFit="1" customWidth="1"/>
    <col min="8713" max="8960" width="8.7265625" style="184"/>
    <col min="8961" max="8961" width="1.6328125" style="184" customWidth="1"/>
    <col min="8962" max="8962" width="14.90625" style="184" bestFit="1" customWidth="1"/>
    <col min="8963" max="8963" width="14.453125" style="184" bestFit="1" customWidth="1"/>
    <col min="8964" max="8964" width="13.7265625" style="184" bestFit="1" customWidth="1"/>
    <col min="8965" max="8965" width="8.7265625" style="184"/>
    <col min="8966" max="8966" width="14.90625" style="184" bestFit="1" customWidth="1"/>
    <col min="8967" max="8967" width="14.453125" style="184" bestFit="1" customWidth="1"/>
    <col min="8968" max="8968" width="10.54296875" style="184" bestFit="1" customWidth="1"/>
    <col min="8969" max="9216" width="8.7265625" style="184"/>
    <col min="9217" max="9217" width="1.6328125" style="184" customWidth="1"/>
    <col min="9218" max="9218" width="14.90625" style="184" bestFit="1" customWidth="1"/>
    <col min="9219" max="9219" width="14.453125" style="184" bestFit="1" customWidth="1"/>
    <col min="9220" max="9220" width="13.7265625" style="184" bestFit="1" customWidth="1"/>
    <col min="9221" max="9221" width="8.7265625" style="184"/>
    <col min="9222" max="9222" width="14.90625" style="184" bestFit="1" customWidth="1"/>
    <col min="9223" max="9223" width="14.453125" style="184" bestFit="1" customWidth="1"/>
    <col min="9224" max="9224" width="10.54296875" style="184" bestFit="1" customWidth="1"/>
    <col min="9225" max="9472" width="8.7265625" style="184"/>
    <col min="9473" max="9473" width="1.6328125" style="184" customWidth="1"/>
    <col min="9474" max="9474" width="14.90625" style="184" bestFit="1" customWidth="1"/>
    <col min="9475" max="9475" width="14.453125" style="184" bestFit="1" customWidth="1"/>
    <col min="9476" max="9476" width="13.7265625" style="184" bestFit="1" customWidth="1"/>
    <col min="9477" max="9477" width="8.7265625" style="184"/>
    <col min="9478" max="9478" width="14.90625" style="184" bestFit="1" customWidth="1"/>
    <col min="9479" max="9479" width="14.453125" style="184" bestFit="1" customWidth="1"/>
    <col min="9480" max="9480" width="10.54296875" style="184" bestFit="1" customWidth="1"/>
    <col min="9481" max="9728" width="8.7265625" style="184"/>
    <col min="9729" max="9729" width="1.6328125" style="184" customWidth="1"/>
    <col min="9730" max="9730" width="14.90625" style="184" bestFit="1" customWidth="1"/>
    <col min="9731" max="9731" width="14.453125" style="184" bestFit="1" customWidth="1"/>
    <col min="9732" max="9732" width="13.7265625" style="184" bestFit="1" customWidth="1"/>
    <col min="9733" max="9733" width="8.7265625" style="184"/>
    <col min="9734" max="9734" width="14.90625" style="184" bestFit="1" customWidth="1"/>
    <col min="9735" max="9735" width="14.453125" style="184" bestFit="1" customWidth="1"/>
    <col min="9736" max="9736" width="10.54296875" style="184" bestFit="1" customWidth="1"/>
    <col min="9737" max="9984" width="8.7265625" style="184"/>
    <col min="9985" max="9985" width="1.6328125" style="184" customWidth="1"/>
    <col min="9986" max="9986" width="14.90625" style="184" bestFit="1" customWidth="1"/>
    <col min="9987" max="9987" width="14.453125" style="184" bestFit="1" customWidth="1"/>
    <col min="9988" max="9988" width="13.7265625" style="184" bestFit="1" customWidth="1"/>
    <col min="9989" max="9989" width="8.7265625" style="184"/>
    <col min="9990" max="9990" width="14.90625" style="184" bestFit="1" customWidth="1"/>
    <col min="9991" max="9991" width="14.453125" style="184" bestFit="1" customWidth="1"/>
    <col min="9992" max="9992" width="10.54296875" style="184" bestFit="1" customWidth="1"/>
    <col min="9993" max="10240" width="8.7265625" style="184"/>
    <col min="10241" max="10241" width="1.6328125" style="184" customWidth="1"/>
    <col min="10242" max="10242" width="14.90625" style="184" bestFit="1" customWidth="1"/>
    <col min="10243" max="10243" width="14.453125" style="184" bestFit="1" customWidth="1"/>
    <col min="10244" max="10244" width="13.7265625" style="184" bestFit="1" customWidth="1"/>
    <col min="10245" max="10245" width="8.7265625" style="184"/>
    <col min="10246" max="10246" width="14.90625" style="184" bestFit="1" customWidth="1"/>
    <col min="10247" max="10247" width="14.453125" style="184" bestFit="1" customWidth="1"/>
    <col min="10248" max="10248" width="10.54296875" style="184" bestFit="1" customWidth="1"/>
    <col min="10249" max="10496" width="8.7265625" style="184"/>
    <col min="10497" max="10497" width="1.6328125" style="184" customWidth="1"/>
    <col min="10498" max="10498" width="14.90625" style="184" bestFit="1" customWidth="1"/>
    <col min="10499" max="10499" width="14.453125" style="184" bestFit="1" customWidth="1"/>
    <col min="10500" max="10500" width="13.7265625" style="184" bestFit="1" customWidth="1"/>
    <col min="10501" max="10501" width="8.7265625" style="184"/>
    <col min="10502" max="10502" width="14.90625" style="184" bestFit="1" customWidth="1"/>
    <col min="10503" max="10503" width="14.453125" style="184" bestFit="1" customWidth="1"/>
    <col min="10504" max="10504" width="10.54296875" style="184" bestFit="1" customWidth="1"/>
    <col min="10505" max="10752" width="8.7265625" style="184"/>
    <col min="10753" max="10753" width="1.6328125" style="184" customWidth="1"/>
    <col min="10754" max="10754" width="14.90625" style="184" bestFit="1" customWidth="1"/>
    <col min="10755" max="10755" width="14.453125" style="184" bestFit="1" customWidth="1"/>
    <col min="10756" max="10756" width="13.7265625" style="184" bestFit="1" customWidth="1"/>
    <col min="10757" max="10757" width="8.7265625" style="184"/>
    <col min="10758" max="10758" width="14.90625" style="184" bestFit="1" customWidth="1"/>
    <col min="10759" max="10759" width="14.453125" style="184" bestFit="1" customWidth="1"/>
    <col min="10760" max="10760" width="10.54296875" style="184" bestFit="1" customWidth="1"/>
    <col min="10761" max="11008" width="8.7265625" style="184"/>
    <col min="11009" max="11009" width="1.6328125" style="184" customWidth="1"/>
    <col min="11010" max="11010" width="14.90625" style="184" bestFit="1" customWidth="1"/>
    <col min="11011" max="11011" width="14.453125" style="184" bestFit="1" customWidth="1"/>
    <col min="11012" max="11012" width="13.7265625" style="184" bestFit="1" customWidth="1"/>
    <col min="11013" max="11013" width="8.7265625" style="184"/>
    <col min="11014" max="11014" width="14.90625" style="184" bestFit="1" customWidth="1"/>
    <col min="11015" max="11015" width="14.453125" style="184" bestFit="1" customWidth="1"/>
    <col min="11016" max="11016" width="10.54296875" style="184" bestFit="1" customWidth="1"/>
    <col min="11017" max="11264" width="8.7265625" style="184"/>
    <col min="11265" max="11265" width="1.6328125" style="184" customWidth="1"/>
    <col min="11266" max="11266" width="14.90625" style="184" bestFit="1" customWidth="1"/>
    <col min="11267" max="11267" width="14.453125" style="184" bestFit="1" customWidth="1"/>
    <col min="11268" max="11268" width="13.7265625" style="184" bestFit="1" customWidth="1"/>
    <col min="11269" max="11269" width="8.7265625" style="184"/>
    <col min="11270" max="11270" width="14.90625" style="184" bestFit="1" customWidth="1"/>
    <col min="11271" max="11271" width="14.453125" style="184" bestFit="1" customWidth="1"/>
    <col min="11272" max="11272" width="10.54296875" style="184" bestFit="1" customWidth="1"/>
    <col min="11273" max="11520" width="8.7265625" style="184"/>
    <col min="11521" max="11521" width="1.6328125" style="184" customWidth="1"/>
    <col min="11522" max="11522" width="14.90625" style="184" bestFit="1" customWidth="1"/>
    <col min="11523" max="11523" width="14.453125" style="184" bestFit="1" customWidth="1"/>
    <col min="11524" max="11524" width="13.7265625" style="184" bestFit="1" customWidth="1"/>
    <col min="11525" max="11525" width="8.7265625" style="184"/>
    <col min="11526" max="11526" width="14.90625" style="184" bestFit="1" customWidth="1"/>
    <col min="11527" max="11527" width="14.453125" style="184" bestFit="1" customWidth="1"/>
    <col min="11528" max="11528" width="10.54296875" style="184" bestFit="1" customWidth="1"/>
    <col min="11529" max="11776" width="8.7265625" style="184"/>
    <col min="11777" max="11777" width="1.6328125" style="184" customWidth="1"/>
    <col min="11778" max="11778" width="14.90625" style="184" bestFit="1" customWidth="1"/>
    <col min="11779" max="11779" width="14.453125" style="184" bestFit="1" customWidth="1"/>
    <col min="11780" max="11780" width="13.7265625" style="184" bestFit="1" customWidth="1"/>
    <col min="11781" max="11781" width="8.7265625" style="184"/>
    <col min="11782" max="11782" width="14.90625" style="184" bestFit="1" customWidth="1"/>
    <col min="11783" max="11783" width="14.453125" style="184" bestFit="1" customWidth="1"/>
    <col min="11784" max="11784" width="10.54296875" style="184" bestFit="1" customWidth="1"/>
    <col min="11785" max="12032" width="8.7265625" style="184"/>
    <col min="12033" max="12033" width="1.6328125" style="184" customWidth="1"/>
    <col min="12034" max="12034" width="14.90625" style="184" bestFit="1" customWidth="1"/>
    <col min="12035" max="12035" width="14.453125" style="184" bestFit="1" customWidth="1"/>
    <col min="12036" max="12036" width="13.7265625" style="184" bestFit="1" customWidth="1"/>
    <col min="12037" max="12037" width="8.7265625" style="184"/>
    <col min="12038" max="12038" width="14.90625" style="184" bestFit="1" customWidth="1"/>
    <col min="12039" max="12039" width="14.453125" style="184" bestFit="1" customWidth="1"/>
    <col min="12040" max="12040" width="10.54296875" style="184" bestFit="1" customWidth="1"/>
    <col min="12041" max="12288" width="8.7265625" style="184"/>
    <col min="12289" max="12289" width="1.6328125" style="184" customWidth="1"/>
    <col min="12290" max="12290" width="14.90625" style="184" bestFit="1" customWidth="1"/>
    <col min="12291" max="12291" width="14.453125" style="184" bestFit="1" customWidth="1"/>
    <col min="12292" max="12292" width="13.7265625" style="184" bestFit="1" customWidth="1"/>
    <col min="12293" max="12293" width="8.7265625" style="184"/>
    <col min="12294" max="12294" width="14.90625" style="184" bestFit="1" customWidth="1"/>
    <col min="12295" max="12295" width="14.453125" style="184" bestFit="1" customWidth="1"/>
    <col min="12296" max="12296" width="10.54296875" style="184" bestFit="1" customWidth="1"/>
    <col min="12297" max="12544" width="8.7265625" style="184"/>
    <col min="12545" max="12545" width="1.6328125" style="184" customWidth="1"/>
    <col min="12546" max="12546" width="14.90625" style="184" bestFit="1" customWidth="1"/>
    <col min="12547" max="12547" width="14.453125" style="184" bestFit="1" customWidth="1"/>
    <col min="12548" max="12548" width="13.7265625" style="184" bestFit="1" customWidth="1"/>
    <col min="12549" max="12549" width="8.7265625" style="184"/>
    <col min="12550" max="12550" width="14.90625" style="184" bestFit="1" customWidth="1"/>
    <col min="12551" max="12551" width="14.453125" style="184" bestFit="1" customWidth="1"/>
    <col min="12552" max="12552" width="10.54296875" style="184" bestFit="1" customWidth="1"/>
    <col min="12553" max="12800" width="8.7265625" style="184"/>
    <col min="12801" max="12801" width="1.6328125" style="184" customWidth="1"/>
    <col min="12802" max="12802" width="14.90625" style="184" bestFit="1" customWidth="1"/>
    <col min="12803" max="12803" width="14.453125" style="184" bestFit="1" customWidth="1"/>
    <col min="12804" max="12804" width="13.7265625" style="184" bestFit="1" customWidth="1"/>
    <col min="12805" max="12805" width="8.7265625" style="184"/>
    <col min="12806" max="12806" width="14.90625" style="184" bestFit="1" customWidth="1"/>
    <col min="12807" max="12807" width="14.453125" style="184" bestFit="1" customWidth="1"/>
    <col min="12808" max="12808" width="10.54296875" style="184" bestFit="1" customWidth="1"/>
    <col min="12809" max="13056" width="8.7265625" style="184"/>
    <col min="13057" max="13057" width="1.6328125" style="184" customWidth="1"/>
    <col min="13058" max="13058" width="14.90625" style="184" bestFit="1" customWidth="1"/>
    <col min="13059" max="13059" width="14.453125" style="184" bestFit="1" customWidth="1"/>
    <col min="13060" max="13060" width="13.7265625" style="184" bestFit="1" customWidth="1"/>
    <col min="13061" max="13061" width="8.7265625" style="184"/>
    <col min="13062" max="13062" width="14.90625" style="184" bestFit="1" customWidth="1"/>
    <col min="13063" max="13063" width="14.453125" style="184" bestFit="1" customWidth="1"/>
    <col min="13064" max="13064" width="10.54296875" style="184" bestFit="1" customWidth="1"/>
    <col min="13065" max="13312" width="8.7265625" style="184"/>
    <col min="13313" max="13313" width="1.6328125" style="184" customWidth="1"/>
    <col min="13314" max="13314" width="14.90625" style="184" bestFit="1" customWidth="1"/>
    <col min="13315" max="13315" width="14.453125" style="184" bestFit="1" customWidth="1"/>
    <col min="13316" max="13316" width="13.7265625" style="184" bestFit="1" customWidth="1"/>
    <col min="13317" max="13317" width="8.7265625" style="184"/>
    <col min="13318" max="13318" width="14.90625" style="184" bestFit="1" customWidth="1"/>
    <col min="13319" max="13319" width="14.453125" style="184" bestFit="1" customWidth="1"/>
    <col min="13320" max="13320" width="10.54296875" style="184" bestFit="1" customWidth="1"/>
    <col min="13321" max="13568" width="8.7265625" style="184"/>
    <col min="13569" max="13569" width="1.6328125" style="184" customWidth="1"/>
    <col min="13570" max="13570" width="14.90625" style="184" bestFit="1" customWidth="1"/>
    <col min="13571" max="13571" width="14.453125" style="184" bestFit="1" customWidth="1"/>
    <col min="13572" max="13572" width="13.7265625" style="184" bestFit="1" customWidth="1"/>
    <col min="13573" max="13573" width="8.7265625" style="184"/>
    <col min="13574" max="13574" width="14.90625" style="184" bestFit="1" customWidth="1"/>
    <col min="13575" max="13575" width="14.453125" style="184" bestFit="1" customWidth="1"/>
    <col min="13576" max="13576" width="10.54296875" style="184" bestFit="1" customWidth="1"/>
    <col min="13577" max="13824" width="8.7265625" style="184"/>
    <col min="13825" max="13825" width="1.6328125" style="184" customWidth="1"/>
    <col min="13826" max="13826" width="14.90625" style="184" bestFit="1" customWidth="1"/>
    <col min="13827" max="13827" width="14.453125" style="184" bestFit="1" customWidth="1"/>
    <col min="13828" max="13828" width="13.7265625" style="184" bestFit="1" customWidth="1"/>
    <col min="13829" max="13829" width="8.7265625" style="184"/>
    <col min="13830" max="13830" width="14.90625" style="184" bestFit="1" customWidth="1"/>
    <col min="13831" max="13831" width="14.453125" style="184" bestFit="1" customWidth="1"/>
    <col min="13832" max="13832" width="10.54296875" style="184" bestFit="1" customWidth="1"/>
    <col min="13833" max="14080" width="8.7265625" style="184"/>
    <col min="14081" max="14081" width="1.6328125" style="184" customWidth="1"/>
    <col min="14082" max="14082" width="14.90625" style="184" bestFit="1" customWidth="1"/>
    <col min="14083" max="14083" width="14.453125" style="184" bestFit="1" customWidth="1"/>
    <col min="14084" max="14084" width="13.7265625" style="184" bestFit="1" customWidth="1"/>
    <col min="14085" max="14085" width="8.7265625" style="184"/>
    <col min="14086" max="14086" width="14.90625" style="184" bestFit="1" customWidth="1"/>
    <col min="14087" max="14087" width="14.453125" style="184" bestFit="1" customWidth="1"/>
    <col min="14088" max="14088" width="10.54296875" style="184" bestFit="1" customWidth="1"/>
    <col min="14089" max="14336" width="8.7265625" style="184"/>
    <col min="14337" max="14337" width="1.6328125" style="184" customWidth="1"/>
    <col min="14338" max="14338" width="14.90625" style="184" bestFit="1" customWidth="1"/>
    <col min="14339" max="14339" width="14.453125" style="184" bestFit="1" customWidth="1"/>
    <col min="14340" max="14340" width="13.7265625" style="184" bestFit="1" customWidth="1"/>
    <col min="14341" max="14341" width="8.7265625" style="184"/>
    <col min="14342" max="14342" width="14.90625" style="184" bestFit="1" customWidth="1"/>
    <col min="14343" max="14343" width="14.453125" style="184" bestFit="1" customWidth="1"/>
    <col min="14344" max="14344" width="10.54296875" style="184" bestFit="1" customWidth="1"/>
    <col min="14345" max="14592" width="8.7265625" style="184"/>
    <col min="14593" max="14593" width="1.6328125" style="184" customWidth="1"/>
    <col min="14594" max="14594" width="14.90625" style="184" bestFit="1" customWidth="1"/>
    <col min="14595" max="14595" width="14.453125" style="184" bestFit="1" customWidth="1"/>
    <col min="14596" max="14596" width="13.7265625" style="184" bestFit="1" customWidth="1"/>
    <col min="14597" max="14597" width="8.7265625" style="184"/>
    <col min="14598" max="14598" width="14.90625" style="184" bestFit="1" customWidth="1"/>
    <col min="14599" max="14599" width="14.453125" style="184" bestFit="1" customWidth="1"/>
    <col min="14600" max="14600" width="10.54296875" style="184" bestFit="1" customWidth="1"/>
    <col min="14601" max="14848" width="8.7265625" style="184"/>
    <col min="14849" max="14849" width="1.6328125" style="184" customWidth="1"/>
    <col min="14850" max="14850" width="14.90625" style="184" bestFit="1" customWidth="1"/>
    <col min="14851" max="14851" width="14.453125" style="184" bestFit="1" customWidth="1"/>
    <col min="14852" max="14852" width="13.7265625" style="184" bestFit="1" customWidth="1"/>
    <col min="14853" max="14853" width="8.7265625" style="184"/>
    <col min="14854" max="14854" width="14.90625" style="184" bestFit="1" customWidth="1"/>
    <col min="14855" max="14855" width="14.453125" style="184" bestFit="1" customWidth="1"/>
    <col min="14856" max="14856" width="10.54296875" style="184" bestFit="1" customWidth="1"/>
    <col min="14857" max="15104" width="8.7265625" style="184"/>
    <col min="15105" max="15105" width="1.6328125" style="184" customWidth="1"/>
    <col min="15106" max="15106" width="14.90625" style="184" bestFit="1" customWidth="1"/>
    <col min="15107" max="15107" width="14.453125" style="184" bestFit="1" customWidth="1"/>
    <col min="15108" max="15108" width="13.7265625" style="184" bestFit="1" customWidth="1"/>
    <col min="15109" max="15109" width="8.7265625" style="184"/>
    <col min="15110" max="15110" width="14.90625" style="184" bestFit="1" customWidth="1"/>
    <col min="15111" max="15111" width="14.453125" style="184" bestFit="1" customWidth="1"/>
    <col min="15112" max="15112" width="10.54296875" style="184" bestFit="1" customWidth="1"/>
    <col min="15113" max="15360" width="8.7265625" style="184"/>
    <col min="15361" max="15361" width="1.6328125" style="184" customWidth="1"/>
    <col min="15362" max="15362" width="14.90625" style="184" bestFit="1" customWidth="1"/>
    <col min="15363" max="15363" width="14.453125" style="184" bestFit="1" customWidth="1"/>
    <col min="15364" max="15364" width="13.7265625" style="184" bestFit="1" customWidth="1"/>
    <col min="15365" max="15365" width="8.7265625" style="184"/>
    <col min="15366" max="15366" width="14.90625" style="184" bestFit="1" customWidth="1"/>
    <col min="15367" max="15367" width="14.453125" style="184" bestFit="1" customWidth="1"/>
    <col min="15368" max="15368" width="10.54296875" style="184" bestFit="1" customWidth="1"/>
    <col min="15369" max="15616" width="8.7265625" style="184"/>
    <col min="15617" max="15617" width="1.6328125" style="184" customWidth="1"/>
    <col min="15618" max="15618" width="14.90625" style="184" bestFit="1" customWidth="1"/>
    <col min="15619" max="15619" width="14.453125" style="184" bestFit="1" customWidth="1"/>
    <col min="15620" max="15620" width="13.7265625" style="184" bestFit="1" customWidth="1"/>
    <col min="15621" max="15621" width="8.7265625" style="184"/>
    <col min="15622" max="15622" width="14.90625" style="184" bestFit="1" customWidth="1"/>
    <col min="15623" max="15623" width="14.453125" style="184" bestFit="1" customWidth="1"/>
    <col min="15624" max="15624" width="10.54296875" style="184" bestFit="1" customWidth="1"/>
    <col min="15625" max="15872" width="8.7265625" style="184"/>
    <col min="15873" max="15873" width="1.6328125" style="184" customWidth="1"/>
    <col min="15874" max="15874" width="14.90625" style="184" bestFit="1" customWidth="1"/>
    <col min="15875" max="15875" width="14.453125" style="184" bestFit="1" customWidth="1"/>
    <col min="15876" max="15876" width="13.7265625" style="184" bestFit="1" customWidth="1"/>
    <col min="15877" max="15877" width="8.7265625" style="184"/>
    <col min="15878" max="15878" width="14.90625" style="184" bestFit="1" customWidth="1"/>
    <col min="15879" max="15879" width="14.453125" style="184" bestFit="1" customWidth="1"/>
    <col min="15880" max="15880" width="10.54296875" style="184" bestFit="1" customWidth="1"/>
    <col min="15881" max="16128" width="8.7265625" style="184"/>
    <col min="16129" max="16129" width="1.6328125" style="184" customWidth="1"/>
    <col min="16130" max="16130" width="14.90625" style="184" bestFit="1" customWidth="1"/>
    <col min="16131" max="16131" width="14.453125" style="184" bestFit="1" customWidth="1"/>
    <col min="16132" max="16132" width="13.7265625" style="184" bestFit="1" customWidth="1"/>
    <col min="16133" max="16133" width="8.7265625" style="184"/>
    <col min="16134" max="16134" width="14.90625" style="184" bestFit="1" customWidth="1"/>
    <col min="16135" max="16135" width="14.453125" style="184" bestFit="1" customWidth="1"/>
    <col min="16136" max="16136" width="10.54296875" style="184" bestFit="1" customWidth="1"/>
    <col min="16137" max="16384" width="8.7265625" style="184"/>
  </cols>
  <sheetData>
    <row r="2" spans="2:8" x14ac:dyDescent="0.3">
      <c r="B2" s="185" t="s">
        <v>151</v>
      </c>
      <c r="C2" s="186"/>
    </row>
    <row r="3" spans="2:8" x14ac:dyDescent="0.3">
      <c r="B3" s="191" t="s">
        <v>152</v>
      </c>
      <c r="C3" s="191"/>
      <c r="D3" s="192"/>
    </row>
    <row r="10" spans="2:8" ht="13.5" x14ac:dyDescent="0.35">
      <c r="B10" s="189" t="s">
        <v>147</v>
      </c>
      <c r="C10" s="256"/>
      <c r="D10" s="256"/>
      <c r="E10" s="188"/>
      <c r="F10" s="189" t="s">
        <v>148</v>
      </c>
      <c r="G10" s="256"/>
      <c r="H10" s="256"/>
    </row>
    <row r="11" spans="2:8" ht="13.5" x14ac:dyDescent="0.35">
      <c r="B11" s="254" t="s">
        <v>154</v>
      </c>
      <c r="C11" s="254"/>
      <c r="D11" s="254"/>
      <c r="E11" s="188"/>
      <c r="F11" s="254" t="s">
        <v>155</v>
      </c>
      <c r="G11" s="254"/>
      <c r="H11" s="254"/>
    </row>
    <row r="12" spans="2:8" ht="13.5" x14ac:dyDescent="0.35">
      <c r="B12" s="202" t="s">
        <v>157</v>
      </c>
      <c r="C12" s="255">
        <v>3412732415</v>
      </c>
      <c r="D12" s="255"/>
      <c r="E12" s="188"/>
      <c r="F12" s="202" t="s">
        <v>157</v>
      </c>
      <c r="G12" s="255">
        <v>3412732415</v>
      </c>
      <c r="H12" s="255"/>
    </row>
    <row r="13" spans="2:8" ht="13.5" x14ac:dyDescent="0.35">
      <c r="B13" s="188"/>
      <c r="C13" s="190"/>
      <c r="D13" s="190"/>
      <c r="E13" s="188"/>
      <c r="F13" s="188"/>
      <c r="G13" s="190"/>
      <c r="H13" s="188"/>
    </row>
    <row r="14" spans="2:8" ht="13.5" x14ac:dyDescent="0.35">
      <c r="B14" s="188"/>
      <c r="C14" s="190"/>
      <c r="D14" s="188"/>
      <c r="E14" s="188"/>
      <c r="F14" s="254" t="s">
        <v>156</v>
      </c>
      <c r="G14" s="254"/>
      <c r="H14" s="254"/>
    </row>
    <row r="15" spans="2:8" ht="13.5" x14ac:dyDescent="0.35">
      <c r="B15" s="188"/>
      <c r="C15" s="190"/>
      <c r="D15" s="188"/>
      <c r="E15" s="188"/>
      <c r="F15" s="202" t="s">
        <v>157</v>
      </c>
      <c r="G15" s="255">
        <v>5917740</v>
      </c>
      <c r="H15" s="255"/>
    </row>
    <row r="16" spans="2:8" ht="13.5" x14ac:dyDescent="0.35">
      <c r="B16" s="188"/>
      <c r="C16" s="188"/>
      <c r="D16" s="188"/>
      <c r="E16" s="188"/>
      <c r="F16" s="188"/>
      <c r="G16" s="188"/>
      <c r="H16" s="188"/>
    </row>
    <row r="17" spans="2:8" ht="13.5" x14ac:dyDescent="0.35">
      <c r="B17" s="183"/>
      <c r="C17" s="183" t="s">
        <v>149</v>
      </c>
      <c r="D17" s="183" t="s">
        <v>173</v>
      </c>
      <c r="E17" s="188"/>
      <c r="F17" s="183"/>
      <c r="G17" s="183" t="s">
        <v>149</v>
      </c>
      <c r="H17" s="183" t="s">
        <v>173</v>
      </c>
    </row>
    <row r="18" spans="2:8" ht="13.5" x14ac:dyDescent="0.35">
      <c r="B18" s="188" t="s">
        <v>14</v>
      </c>
      <c r="C18" s="190">
        <v>14826</v>
      </c>
      <c r="D18" s="190">
        <v>14826</v>
      </c>
      <c r="E18" s="188"/>
      <c r="F18" s="188" t="s">
        <v>14</v>
      </c>
      <c r="G18" s="190">
        <v>14826</v>
      </c>
      <c r="H18" s="190">
        <v>14826</v>
      </c>
    </row>
    <row r="19" spans="2:8" ht="13.5" x14ac:dyDescent="0.35">
      <c r="B19" s="188"/>
      <c r="C19" s="190"/>
      <c r="D19" s="190"/>
      <c r="E19" s="188"/>
      <c r="F19" s="188"/>
      <c r="G19" s="190"/>
      <c r="H19" s="190"/>
    </row>
    <row r="20" spans="2:8" ht="13.5" x14ac:dyDescent="0.35">
      <c r="B20" s="188" t="s">
        <v>158</v>
      </c>
      <c r="C20" s="255">
        <v>3412732415</v>
      </c>
      <c r="D20" s="255"/>
      <c r="E20" s="188"/>
      <c r="F20" s="188" t="s">
        <v>158</v>
      </c>
      <c r="G20" s="255">
        <v>3406814675</v>
      </c>
      <c r="H20" s="255"/>
    </row>
    <row r="21" spans="2:8" ht="13.5" x14ac:dyDescent="0.35">
      <c r="B21" s="188"/>
      <c r="C21" s="188"/>
      <c r="D21" s="188"/>
      <c r="E21" s="188"/>
      <c r="F21" s="188"/>
      <c r="G21" s="188"/>
      <c r="H21" s="188"/>
    </row>
    <row r="22" spans="2:8" ht="13.5" x14ac:dyDescent="0.35">
      <c r="B22" s="181" t="s">
        <v>150</v>
      </c>
      <c r="C22" s="182">
        <v>4.34</v>
      </c>
      <c r="D22" s="182">
        <v>4.34</v>
      </c>
      <c r="E22" s="188"/>
      <c r="F22" s="181" t="s">
        <v>150</v>
      </c>
      <c r="G22" s="182">
        <v>4.3499999999999996</v>
      </c>
      <c r="H22" s="182">
        <v>4.3499999999999996</v>
      </c>
    </row>
    <row r="23" spans="2:8" x14ac:dyDescent="0.3">
      <c r="E23" s="187"/>
    </row>
  </sheetData>
  <mergeCells count="10">
    <mergeCell ref="F14:H14"/>
    <mergeCell ref="G15:H15"/>
    <mergeCell ref="C20:D20"/>
    <mergeCell ref="G20:H20"/>
    <mergeCell ref="C10:D10"/>
    <mergeCell ref="G10:H10"/>
    <mergeCell ref="B11:D11"/>
    <mergeCell ref="F11:H11"/>
    <mergeCell ref="C12:D12"/>
    <mergeCell ref="G12:H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I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8" ht="21.5" customHeight="1" x14ac:dyDescent="0.45">
      <c r="B2" s="257"/>
      <c r="C2" s="4" t="s">
        <v>174</v>
      </c>
    </row>
    <row r="3" spans="2:8" ht="18" customHeight="1" x14ac:dyDescent="0.45">
      <c r="B3" s="257"/>
      <c r="C3" s="5" t="s">
        <v>22</v>
      </c>
    </row>
    <row r="5" spans="2:8" ht="20" customHeight="1" x14ac:dyDescent="0.45">
      <c r="D5" s="258" t="s">
        <v>162</v>
      </c>
      <c r="E5" s="258"/>
      <c r="F5" s="258"/>
      <c r="G5" s="258"/>
      <c r="H5" s="258"/>
    </row>
    <row r="6" spans="2:8" ht="30" customHeight="1" thickBot="1" x14ac:dyDescent="0.5">
      <c r="C6" s="149"/>
      <c r="D6" s="150">
        <v>2026</v>
      </c>
      <c r="E6" s="150" t="s">
        <v>23</v>
      </c>
      <c r="F6" s="150">
        <v>2025</v>
      </c>
      <c r="G6" s="150" t="s">
        <v>23</v>
      </c>
      <c r="H6" s="150" t="s">
        <v>0</v>
      </c>
    </row>
    <row r="7" spans="2:8" ht="14.5" customHeight="1" x14ac:dyDescent="0.45">
      <c r="C7" s="7" t="s">
        <v>20</v>
      </c>
      <c r="D7" s="26">
        <v>74424</v>
      </c>
      <c r="E7" s="61">
        <v>100</v>
      </c>
      <c r="F7" s="26">
        <v>68744</v>
      </c>
      <c r="G7" s="61">
        <v>100</v>
      </c>
      <c r="H7" s="24">
        <v>8.3000000000000007</v>
      </c>
    </row>
    <row r="8" spans="2:8" ht="14.5" customHeight="1" x14ac:dyDescent="0.45">
      <c r="C8" s="13" t="s">
        <v>1</v>
      </c>
      <c r="D8" s="25">
        <v>40074</v>
      </c>
      <c r="E8" s="80">
        <v>53.8</v>
      </c>
      <c r="F8" s="25">
        <v>37925</v>
      </c>
      <c r="G8" s="80">
        <v>55.2</v>
      </c>
      <c r="H8" s="23">
        <v>5.7</v>
      </c>
    </row>
    <row r="9" spans="2:8" ht="14.5" customHeight="1" x14ac:dyDescent="0.45">
      <c r="C9" s="36" t="s">
        <v>2</v>
      </c>
      <c r="D9" s="39">
        <v>34350</v>
      </c>
      <c r="E9" s="81">
        <v>46.2</v>
      </c>
      <c r="F9" s="39">
        <v>30819</v>
      </c>
      <c r="G9" s="81">
        <v>44.8</v>
      </c>
      <c r="H9" s="44">
        <v>11.5</v>
      </c>
    </row>
    <row r="10" spans="2:8" ht="14.5" customHeight="1" x14ac:dyDescent="0.45">
      <c r="C10" s="7" t="s">
        <v>24</v>
      </c>
      <c r="D10" s="26">
        <v>2233</v>
      </c>
      <c r="E10" s="61">
        <v>3</v>
      </c>
      <c r="F10" s="26">
        <v>1960</v>
      </c>
      <c r="G10" s="61">
        <v>2.9</v>
      </c>
      <c r="H10" s="24">
        <v>13.9</v>
      </c>
    </row>
    <row r="11" spans="2:8" ht="14.5" customHeight="1" x14ac:dyDescent="0.45">
      <c r="C11" s="7" t="s">
        <v>25</v>
      </c>
      <c r="D11" s="26">
        <v>26394</v>
      </c>
      <c r="E11" s="61">
        <v>35.5</v>
      </c>
      <c r="F11" s="26">
        <v>24098</v>
      </c>
      <c r="G11" s="61">
        <v>35.1</v>
      </c>
      <c r="H11" s="24">
        <v>9.5</v>
      </c>
    </row>
    <row r="12" spans="2:8" ht="14.5" customHeight="1" x14ac:dyDescent="0.45">
      <c r="C12" s="13" t="s">
        <v>74</v>
      </c>
      <c r="D12" s="25">
        <v>94</v>
      </c>
      <c r="E12" s="80">
        <v>0.1</v>
      </c>
      <c r="F12" s="25">
        <v>107</v>
      </c>
      <c r="G12" s="80">
        <v>0.2</v>
      </c>
      <c r="H12" s="23">
        <v>-12.4</v>
      </c>
    </row>
    <row r="13" spans="2:8" ht="14.5" customHeight="1" x14ac:dyDescent="0.45">
      <c r="C13" s="36" t="s">
        <v>17</v>
      </c>
      <c r="D13" s="39">
        <v>5629</v>
      </c>
      <c r="E13" s="81">
        <v>7.6</v>
      </c>
      <c r="F13" s="39">
        <v>4655</v>
      </c>
      <c r="G13" s="81">
        <v>6.8</v>
      </c>
      <c r="H13" s="44">
        <v>20.9</v>
      </c>
    </row>
    <row r="14" spans="2:8" ht="14.5" customHeight="1" x14ac:dyDescent="0.45">
      <c r="C14" s="7" t="s">
        <v>18</v>
      </c>
      <c r="D14" s="26">
        <v>3770</v>
      </c>
      <c r="E14" s="61">
        <v>5.0999999999999996</v>
      </c>
      <c r="F14" s="26">
        <v>3476</v>
      </c>
      <c r="G14" s="61">
        <v>5.0999999999999996</v>
      </c>
      <c r="H14" s="24">
        <v>8.5</v>
      </c>
    </row>
    <row r="15" spans="2:8" ht="14.5" customHeight="1" x14ac:dyDescent="0.45">
      <c r="C15" s="13" t="s">
        <v>19</v>
      </c>
      <c r="D15" s="25">
        <v>1146</v>
      </c>
      <c r="E15" s="80">
        <v>1.5</v>
      </c>
      <c r="F15" s="25">
        <v>361</v>
      </c>
      <c r="G15" s="80">
        <v>0.5</v>
      </c>
      <c r="H15" s="23">
        <v>217.1</v>
      </c>
    </row>
    <row r="16" spans="2:8" ht="14.5" customHeight="1" x14ac:dyDescent="0.45">
      <c r="C16" s="37" t="s">
        <v>135</v>
      </c>
      <c r="D16" s="40">
        <v>10545</v>
      </c>
      <c r="E16" s="82">
        <v>14.2</v>
      </c>
      <c r="F16" s="40">
        <v>8492</v>
      </c>
      <c r="G16" s="82">
        <v>12.4</v>
      </c>
      <c r="H16" s="45">
        <v>24.2</v>
      </c>
    </row>
    <row r="17" spans="3:9" ht="14.5" customHeight="1" thickBot="1" x14ac:dyDescent="0.5">
      <c r="C17" s="151" t="s">
        <v>26</v>
      </c>
      <c r="D17" s="152">
        <v>2202</v>
      </c>
      <c r="E17" s="153"/>
      <c r="F17" s="152">
        <v>2948</v>
      </c>
      <c r="G17" s="153"/>
      <c r="H17" s="154">
        <v>-25.3</v>
      </c>
    </row>
    <row r="18" spans="3:9" ht="14.5" customHeight="1" x14ac:dyDescent="0.45">
      <c r="C18" s="7"/>
      <c r="D18" s="41"/>
      <c r="E18" s="35"/>
      <c r="F18" s="41"/>
      <c r="G18" s="35"/>
      <c r="H18" s="35"/>
      <c r="I18" s="35"/>
    </row>
    <row r="19" spans="3:9" ht="25" customHeight="1" x14ac:dyDescent="0.45">
      <c r="C19" s="155" t="s">
        <v>75</v>
      </c>
      <c r="D19" s="42"/>
      <c r="E19" s="22"/>
      <c r="F19" s="41"/>
      <c r="G19" s="35"/>
      <c r="H19" s="35"/>
      <c r="I19" s="35"/>
    </row>
    <row r="20" spans="3:9" ht="14.5" customHeight="1" x14ac:dyDescent="0.45">
      <c r="C20" s="34" t="s">
        <v>76</v>
      </c>
      <c r="D20" s="43">
        <v>24455</v>
      </c>
      <c r="E20" s="10"/>
      <c r="F20" s="43">
        <v>23567</v>
      </c>
      <c r="G20" s="11"/>
      <c r="H20" s="61">
        <v>3.8</v>
      </c>
      <c r="I20" s="61"/>
    </row>
    <row r="21" spans="3:9" ht="14.5" customHeight="1" x14ac:dyDescent="0.45">
      <c r="C21" s="7"/>
      <c r="D21" s="26"/>
      <c r="E21" s="11"/>
      <c r="F21" s="26"/>
      <c r="G21" s="11"/>
      <c r="H21" s="24"/>
    </row>
    <row r="22" spans="3:9" ht="14.5" customHeight="1" x14ac:dyDescent="0.45">
      <c r="C22" s="7" t="s">
        <v>77</v>
      </c>
      <c r="D22" s="26"/>
      <c r="E22" s="35"/>
      <c r="F22" s="41"/>
      <c r="G22" s="35"/>
      <c r="H22" s="46"/>
    </row>
    <row r="23" spans="3:9" ht="14.5" customHeight="1" x14ac:dyDescent="0.45">
      <c r="C23" s="7" t="s">
        <v>78</v>
      </c>
      <c r="D23" s="26">
        <v>158</v>
      </c>
      <c r="E23" s="11"/>
      <c r="F23" s="26">
        <v>361</v>
      </c>
      <c r="G23" s="35"/>
      <c r="H23" s="24">
        <v>-56.2</v>
      </c>
    </row>
    <row r="24" spans="3:9" ht="14.5" customHeight="1" x14ac:dyDescent="0.45">
      <c r="C24" s="7" t="s">
        <v>79</v>
      </c>
      <c r="D24" s="26">
        <v>158</v>
      </c>
      <c r="E24" s="11"/>
      <c r="F24" s="26">
        <v>361</v>
      </c>
      <c r="G24" s="11"/>
      <c r="H24" s="24">
        <v>-56.2</v>
      </c>
    </row>
    <row r="25" spans="3:9" ht="14.5" customHeight="1" x14ac:dyDescent="0.45">
      <c r="C25" s="13" t="s">
        <v>80</v>
      </c>
      <c r="D25" s="25">
        <v>888</v>
      </c>
      <c r="E25" s="14"/>
      <c r="F25" s="25">
        <v>1241</v>
      </c>
      <c r="G25" s="38"/>
      <c r="H25" s="23">
        <v>-28.4</v>
      </c>
    </row>
    <row r="26" spans="3:9" ht="14.5" customHeight="1" x14ac:dyDescent="0.45">
      <c r="C26" s="7"/>
      <c r="D26" s="11"/>
      <c r="E26" s="11"/>
      <c r="F26" s="11"/>
      <c r="G26" s="11"/>
      <c r="H26" s="11"/>
    </row>
    <row r="27" spans="3:9" ht="14.5" customHeight="1" x14ac:dyDescent="0.45">
      <c r="C27" s="7" t="s">
        <v>160</v>
      </c>
      <c r="D27" s="11"/>
      <c r="E27" s="11"/>
      <c r="F27" s="11"/>
      <c r="G27" s="11"/>
      <c r="H27" s="11"/>
    </row>
    <row r="28" spans="3:9" ht="14.5" customHeight="1" x14ac:dyDescent="0.45">
      <c r="C28" s="7" t="s">
        <v>81</v>
      </c>
      <c r="D28" s="100">
        <v>952.9</v>
      </c>
      <c r="E28" s="100"/>
      <c r="F28" s="100">
        <v>898.6</v>
      </c>
      <c r="G28" s="100"/>
      <c r="H28" s="100">
        <v>6</v>
      </c>
    </row>
    <row r="29" spans="3:9" ht="14.5" customHeight="1" x14ac:dyDescent="0.45">
      <c r="C29" s="7" t="s">
        <v>82</v>
      </c>
      <c r="D29" s="100">
        <v>15.6</v>
      </c>
      <c r="E29" s="100"/>
      <c r="F29" s="100">
        <v>15.7</v>
      </c>
      <c r="G29" s="100"/>
      <c r="H29" s="100">
        <v>-0.5</v>
      </c>
    </row>
    <row r="30" spans="3:9" ht="14.5" customHeight="1" thickBot="1" x14ac:dyDescent="0.5">
      <c r="C30" s="156" t="s">
        <v>83</v>
      </c>
      <c r="D30" s="157">
        <v>61.2</v>
      </c>
      <c r="E30" s="157"/>
      <c r="F30" s="157">
        <v>57.4</v>
      </c>
      <c r="G30" s="157"/>
      <c r="H30" s="157">
        <v>6.6</v>
      </c>
    </row>
    <row r="31" spans="3:9" ht="14.5" customHeight="1" x14ac:dyDescent="0.45">
      <c r="D31" s="7"/>
      <c r="E31" s="11"/>
      <c r="F31" s="11"/>
      <c r="G31" s="11"/>
      <c r="H31" s="11"/>
      <c r="I31" s="24"/>
    </row>
    <row r="32" spans="3:9" x14ac:dyDescent="0.45">
      <c r="C32" s="202" t="s">
        <v>200</v>
      </c>
    </row>
    <row r="33" spans="3:3" x14ac:dyDescent="0.45">
      <c r="C33" s="202" t="s">
        <v>201</v>
      </c>
    </row>
  </sheetData>
  <mergeCells count="2">
    <mergeCell ref="B2:B3"/>
    <mergeCell ref="D5:H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E177-172F-43CF-B2D7-95C3B1E834E0}">
  <dimension ref="B2:J67"/>
  <sheetViews>
    <sheetView showGridLines="0" zoomScale="57" zoomScaleNormal="57" workbookViewId="0">
      <selection activeCell="B2" sqref="B2:B3"/>
    </sheetView>
  </sheetViews>
  <sheetFormatPr defaultRowHeight="16.5" x14ac:dyDescent="0.45"/>
  <cols>
    <col min="1" max="1" width="3" style="1" customWidth="1"/>
    <col min="2" max="2" width="2.26953125" style="1" customWidth="1"/>
    <col min="3" max="3" width="47.7265625" style="1" customWidth="1"/>
    <col min="4" max="10" width="12.54296875" style="1" customWidth="1"/>
    <col min="11" max="16384" width="8.7265625" style="1"/>
  </cols>
  <sheetData>
    <row r="2" spans="2:9" ht="21.5" customHeight="1" x14ac:dyDescent="0.45">
      <c r="B2" s="257"/>
      <c r="C2" s="4" t="s">
        <v>175</v>
      </c>
    </row>
    <row r="3" spans="2:9" ht="18" customHeight="1" x14ac:dyDescent="0.45">
      <c r="B3" s="257"/>
      <c r="C3" s="5" t="s">
        <v>22</v>
      </c>
    </row>
    <row r="5" spans="2:9" ht="20" customHeight="1" x14ac:dyDescent="0.45">
      <c r="D5" s="258" t="s">
        <v>162</v>
      </c>
      <c r="E5" s="258"/>
      <c r="F5" s="258"/>
      <c r="G5" s="258"/>
      <c r="H5" s="258"/>
      <c r="I5" s="258"/>
    </row>
    <row r="6" spans="2:9" ht="30" customHeight="1" thickBot="1" x14ac:dyDescent="0.5">
      <c r="C6" s="149"/>
      <c r="D6" s="150">
        <v>2026</v>
      </c>
      <c r="E6" s="150" t="s">
        <v>23</v>
      </c>
      <c r="F6" s="150">
        <v>2025</v>
      </c>
      <c r="G6" s="150" t="s">
        <v>23</v>
      </c>
      <c r="H6" s="150" t="s">
        <v>0</v>
      </c>
      <c r="I6" s="150" t="s">
        <v>161</v>
      </c>
    </row>
    <row r="7" spans="2:9" ht="14.5" customHeight="1" x14ac:dyDescent="0.45">
      <c r="C7" s="7" t="s">
        <v>20</v>
      </c>
      <c r="D7" s="26">
        <v>24988</v>
      </c>
      <c r="E7" s="61">
        <v>100</v>
      </c>
      <c r="F7" s="26">
        <v>22142</v>
      </c>
      <c r="G7" s="61">
        <v>100</v>
      </c>
      <c r="H7" s="24">
        <v>12.9</v>
      </c>
      <c r="I7" s="24">
        <v>10.5</v>
      </c>
    </row>
    <row r="8" spans="2:9" ht="14.5" customHeight="1" x14ac:dyDescent="0.45">
      <c r="C8" s="13" t="s">
        <v>1</v>
      </c>
      <c r="D8" s="25">
        <v>20691</v>
      </c>
      <c r="E8" s="80">
        <v>82.8</v>
      </c>
      <c r="F8" s="25">
        <v>18716</v>
      </c>
      <c r="G8" s="80">
        <v>84.5</v>
      </c>
      <c r="H8" s="23">
        <v>10.6</v>
      </c>
      <c r="I8" s="23"/>
    </row>
    <row r="9" spans="2:9" ht="14.5" customHeight="1" x14ac:dyDescent="0.45">
      <c r="C9" s="36" t="s">
        <v>2</v>
      </c>
      <c r="D9" s="39">
        <v>4297</v>
      </c>
      <c r="E9" s="81">
        <v>17.2</v>
      </c>
      <c r="F9" s="39">
        <v>3426</v>
      </c>
      <c r="G9" s="81">
        <v>15.5</v>
      </c>
      <c r="H9" s="44">
        <v>25.4</v>
      </c>
      <c r="I9" s="44">
        <v>21.5</v>
      </c>
    </row>
    <row r="10" spans="2:9" ht="14.5" customHeight="1" x14ac:dyDescent="0.45">
      <c r="C10" s="7" t="s">
        <v>24</v>
      </c>
      <c r="D10" s="26">
        <v>724</v>
      </c>
      <c r="E10" s="61">
        <v>2.9</v>
      </c>
      <c r="F10" s="26">
        <v>517</v>
      </c>
      <c r="G10" s="61">
        <v>2.2999999999999998</v>
      </c>
      <c r="H10" s="24">
        <v>40.1</v>
      </c>
      <c r="I10" s="24"/>
    </row>
    <row r="11" spans="2:9" ht="14.5" customHeight="1" x14ac:dyDescent="0.45">
      <c r="C11" s="7" t="s">
        <v>25</v>
      </c>
      <c r="D11" s="26">
        <v>3268</v>
      </c>
      <c r="E11" s="61">
        <v>13.1</v>
      </c>
      <c r="F11" s="26">
        <v>2676</v>
      </c>
      <c r="G11" s="61">
        <v>12.1</v>
      </c>
      <c r="H11" s="24">
        <v>22.1</v>
      </c>
      <c r="I11" s="24"/>
    </row>
    <row r="12" spans="2:9" ht="14.5" customHeight="1" x14ac:dyDescent="0.45">
      <c r="C12" s="13" t="s">
        <v>74</v>
      </c>
      <c r="D12" s="25">
        <v>24</v>
      </c>
      <c r="E12" s="80">
        <v>0.1</v>
      </c>
      <c r="F12" s="25">
        <v>24</v>
      </c>
      <c r="G12" s="80">
        <v>0.1</v>
      </c>
      <c r="H12" s="23">
        <v>3.2</v>
      </c>
      <c r="I12" s="23"/>
    </row>
    <row r="13" spans="2:9" ht="14.5" customHeight="1" x14ac:dyDescent="0.45">
      <c r="C13" s="36" t="s">
        <v>17</v>
      </c>
      <c r="D13" s="39">
        <v>281</v>
      </c>
      <c r="E13" s="81">
        <v>1.1000000000000001</v>
      </c>
      <c r="F13" s="39">
        <v>210</v>
      </c>
      <c r="G13" s="81">
        <v>0.9</v>
      </c>
      <c r="H13" s="44">
        <v>34</v>
      </c>
      <c r="I13" s="44">
        <v>120.7</v>
      </c>
    </row>
    <row r="14" spans="2:9" ht="14.5" customHeight="1" x14ac:dyDescent="0.45">
      <c r="C14" s="7" t="s">
        <v>18</v>
      </c>
      <c r="D14" s="26">
        <v>676</v>
      </c>
      <c r="E14" s="61">
        <v>2.7</v>
      </c>
      <c r="F14" s="26">
        <v>607</v>
      </c>
      <c r="G14" s="61">
        <v>2.7</v>
      </c>
      <c r="H14" s="24">
        <v>11.4</v>
      </c>
      <c r="I14" s="24"/>
    </row>
    <row r="15" spans="2:9" ht="14.5" customHeight="1" x14ac:dyDescent="0.45">
      <c r="C15" s="13" t="s">
        <v>19</v>
      </c>
      <c r="D15" s="25">
        <v>130</v>
      </c>
      <c r="E15" s="80">
        <v>0.5</v>
      </c>
      <c r="F15" s="25">
        <v>125</v>
      </c>
      <c r="G15" s="80">
        <v>0.6</v>
      </c>
      <c r="H15" s="23">
        <v>3.5</v>
      </c>
      <c r="I15" s="23"/>
    </row>
    <row r="16" spans="2:9" ht="14.5" customHeight="1" x14ac:dyDescent="0.45">
      <c r="C16" s="37" t="s">
        <v>135</v>
      </c>
      <c r="D16" s="40">
        <v>1087</v>
      </c>
      <c r="E16" s="82">
        <v>4.3</v>
      </c>
      <c r="F16" s="40">
        <v>942</v>
      </c>
      <c r="G16" s="82">
        <v>4.3</v>
      </c>
      <c r="H16" s="45">
        <v>15.4</v>
      </c>
      <c r="I16" s="45">
        <v>33.1</v>
      </c>
    </row>
    <row r="17" spans="3:9" ht="14.5" customHeight="1" thickBot="1" x14ac:dyDescent="0.5">
      <c r="C17" s="151" t="s">
        <v>26</v>
      </c>
      <c r="D17" s="152">
        <v>282</v>
      </c>
      <c r="E17" s="153"/>
      <c r="F17" s="152">
        <v>189</v>
      </c>
      <c r="G17" s="153"/>
      <c r="H17" s="154">
        <v>49.6</v>
      </c>
      <c r="I17" s="154"/>
    </row>
    <row r="18" spans="3:9" ht="14.5" customHeight="1" x14ac:dyDescent="0.45">
      <c r="C18" s="7"/>
      <c r="D18" s="41"/>
      <c r="E18" s="35"/>
      <c r="F18" s="41"/>
      <c r="G18" s="35"/>
      <c r="H18" s="35"/>
      <c r="I18" s="35"/>
    </row>
    <row r="19" spans="3:9" ht="25" customHeight="1" x14ac:dyDescent="0.45">
      <c r="C19" s="155" t="s">
        <v>176</v>
      </c>
      <c r="D19" s="42"/>
      <c r="E19" s="22"/>
      <c r="F19" s="41"/>
      <c r="G19" s="35"/>
      <c r="H19" s="35"/>
      <c r="I19" s="35"/>
    </row>
    <row r="20" spans="3:9" ht="14.5" customHeight="1" x14ac:dyDescent="0.45">
      <c r="C20" s="34" t="s">
        <v>76</v>
      </c>
      <c r="D20" s="43">
        <v>1942</v>
      </c>
      <c r="E20" s="10"/>
      <c r="F20" s="43">
        <v>1894</v>
      </c>
      <c r="G20" s="11"/>
      <c r="H20" s="212">
        <v>2.5</v>
      </c>
      <c r="I20" s="61"/>
    </row>
    <row r="21" spans="3:9" ht="14.5" customHeight="1" x14ac:dyDescent="0.45">
      <c r="C21" s="7" t="s">
        <v>177</v>
      </c>
      <c r="D21" s="26">
        <v>643</v>
      </c>
      <c r="E21" s="35"/>
      <c r="F21" s="26">
        <v>615</v>
      </c>
      <c r="G21" s="35"/>
      <c r="H21" s="24">
        <v>4.5999999999999996</v>
      </c>
      <c r="I21" s="24"/>
    </row>
    <row r="22" spans="3:9" ht="14.5" customHeight="1" x14ac:dyDescent="0.45">
      <c r="C22" s="7" t="s">
        <v>178</v>
      </c>
      <c r="D22" s="26">
        <v>607</v>
      </c>
      <c r="E22" s="35"/>
      <c r="F22" s="26">
        <v>600</v>
      </c>
      <c r="G22" s="35"/>
      <c r="H22" s="24">
        <v>1.2</v>
      </c>
      <c r="I22" s="24"/>
    </row>
    <row r="23" spans="3:9" ht="14.5" customHeight="1" x14ac:dyDescent="0.45">
      <c r="C23" s="7" t="s">
        <v>179</v>
      </c>
      <c r="D23" s="26">
        <v>238</v>
      </c>
      <c r="E23" s="35"/>
      <c r="F23" s="26">
        <v>232</v>
      </c>
      <c r="G23" s="35"/>
      <c r="H23" s="24">
        <v>2.6</v>
      </c>
      <c r="I23" s="24"/>
    </row>
    <row r="24" spans="3:9" ht="14.5" customHeight="1" x14ac:dyDescent="0.45">
      <c r="C24" s="7" t="s">
        <v>180</v>
      </c>
      <c r="D24" s="26">
        <v>214</v>
      </c>
      <c r="E24" s="11"/>
      <c r="F24" s="26">
        <v>198</v>
      </c>
      <c r="G24" s="11"/>
      <c r="H24" s="24">
        <v>8.1</v>
      </c>
      <c r="I24" s="24"/>
    </row>
    <row r="25" spans="3:9" ht="14.5" customHeight="1" x14ac:dyDescent="0.45">
      <c r="C25" s="13" t="s">
        <v>181</v>
      </c>
      <c r="D25" s="25">
        <v>240</v>
      </c>
      <c r="E25" s="14"/>
      <c r="F25" s="25">
        <v>249</v>
      </c>
      <c r="G25" s="14"/>
      <c r="H25" s="23">
        <v>-3.6</v>
      </c>
      <c r="I25" s="23"/>
    </row>
    <row r="26" spans="3:9" ht="14.5" customHeight="1" x14ac:dyDescent="0.45">
      <c r="C26" s="7"/>
      <c r="D26" s="26"/>
      <c r="E26" s="11"/>
      <c r="F26" s="26"/>
      <c r="G26" s="11"/>
      <c r="H26" s="24"/>
      <c r="I26" s="24"/>
    </row>
    <row r="27" spans="3:9" ht="14.5" customHeight="1" x14ac:dyDescent="0.45">
      <c r="C27" s="7" t="s">
        <v>77</v>
      </c>
      <c r="D27" s="26"/>
      <c r="E27" s="35"/>
      <c r="F27" s="41"/>
      <c r="G27" s="35"/>
      <c r="H27" s="46"/>
      <c r="I27" s="46"/>
    </row>
    <row r="28" spans="3:9" ht="14.5" customHeight="1" x14ac:dyDescent="0.45">
      <c r="C28" s="7" t="s">
        <v>78</v>
      </c>
      <c r="D28" s="26">
        <v>45</v>
      </c>
      <c r="E28" s="11"/>
      <c r="F28" s="26">
        <v>44</v>
      </c>
      <c r="G28" s="35"/>
      <c r="H28" s="24">
        <v>2.2999999999999998</v>
      </c>
      <c r="I28" s="24" t="s">
        <v>153</v>
      </c>
    </row>
    <row r="29" spans="3:9" ht="14.5" customHeight="1" x14ac:dyDescent="0.45">
      <c r="C29" s="7" t="s">
        <v>79</v>
      </c>
      <c r="D29" s="26">
        <v>45</v>
      </c>
      <c r="E29" s="11"/>
      <c r="F29" s="26">
        <v>44</v>
      </c>
      <c r="G29" s="11"/>
      <c r="H29" s="24">
        <v>2.2999999999999998</v>
      </c>
      <c r="I29" s="24" t="s">
        <v>159</v>
      </c>
    </row>
    <row r="30" spans="3:9" ht="14.5" customHeight="1" x14ac:dyDescent="0.45">
      <c r="C30" s="13" t="s">
        <v>80</v>
      </c>
      <c r="D30" s="25">
        <v>48</v>
      </c>
      <c r="E30" s="14"/>
      <c r="F30" s="25">
        <v>419</v>
      </c>
      <c r="G30" s="38"/>
      <c r="H30" s="23">
        <v>-88.5</v>
      </c>
      <c r="I30" s="23"/>
    </row>
    <row r="31" spans="3:9" ht="14.5" customHeight="1" x14ac:dyDescent="0.45">
      <c r="C31" s="7"/>
      <c r="D31" s="11"/>
      <c r="E31" s="11"/>
      <c r="F31" s="11"/>
      <c r="G31" s="11"/>
      <c r="H31" s="11"/>
      <c r="I31" s="24"/>
    </row>
    <row r="32" spans="3:9" ht="14.5" customHeight="1" x14ac:dyDescent="0.45">
      <c r="C32" s="7" t="s">
        <v>160</v>
      </c>
      <c r="D32" s="11"/>
      <c r="E32" s="11"/>
      <c r="F32" s="11"/>
      <c r="G32" s="11"/>
      <c r="H32" s="11"/>
      <c r="I32" s="24"/>
    </row>
    <row r="33" spans="3:10" ht="14.5" customHeight="1" x14ac:dyDescent="0.45">
      <c r="C33" s="7" t="s">
        <v>81</v>
      </c>
      <c r="D33" s="100">
        <v>1045.7</v>
      </c>
      <c r="E33" s="100"/>
      <c r="F33" s="100">
        <v>999</v>
      </c>
      <c r="G33" s="100"/>
      <c r="H33" s="100">
        <v>4.7</v>
      </c>
      <c r="I33" s="24">
        <v>13.1</v>
      </c>
    </row>
    <row r="34" spans="3:10" ht="14.5" customHeight="1" x14ac:dyDescent="0.45">
      <c r="C34" s="7"/>
      <c r="D34" s="211"/>
      <c r="E34" s="211"/>
      <c r="F34" s="211"/>
      <c r="G34" s="211"/>
      <c r="H34" s="211"/>
      <c r="I34" s="24"/>
    </row>
    <row r="35" spans="3:10" ht="14.5" customHeight="1" x14ac:dyDescent="0.45">
      <c r="C35" s="7"/>
      <c r="D35" s="211"/>
      <c r="E35" s="211"/>
      <c r="F35" s="211"/>
      <c r="G35" s="211"/>
      <c r="H35" s="211"/>
      <c r="I35" s="24"/>
    </row>
    <row r="36" spans="3:10" ht="14.5" customHeight="1" x14ac:dyDescent="0.45">
      <c r="C36" s="7"/>
      <c r="D36" s="211"/>
      <c r="E36" s="211"/>
      <c r="F36" s="211"/>
      <c r="G36" s="211"/>
      <c r="H36" s="211"/>
      <c r="I36" s="24"/>
    </row>
    <row r="37" spans="3:10" ht="14.5" customHeight="1" x14ac:dyDescent="0.45">
      <c r="C37" s="262" t="s">
        <v>182</v>
      </c>
      <c r="D37" s="262"/>
      <c r="E37" s="263"/>
      <c r="F37" s="263"/>
      <c r="G37" s="263"/>
      <c r="H37" s="263"/>
      <c r="I37" s="263"/>
      <c r="J37" s="224"/>
    </row>
    <row r="38" spans="3:10" ht="21.5" customHeight="1" x14ac:dyDescent="0.45">
      <c r="C38" s="225"/>
      <c r="D38" s="264" t="s">
        <v>212</v>
      </c>
      <c r="E38" s="264"/>
      <c r="F38" s="226"/>
      <c r="G38" s="227" t="s">
        <v>183</v>
      </c>
      <c r="H38" s="228"/>
      <c r="I38" s="265" t="s">
        <v>213</v>
      </c>
      <c r="J38" s="265"/>
    </row>
    <row r="39" spans="3:10" ht="14.5" customHeight="1" x14ac:dyDescent="0.45">
      <c r="C39" s="34" t="s">
        <v>184</v>
      </c>
      <c r="D39" s="261">
        <v>0.108</v>
      </c>
      <c r="E39" s="261"/>
      <c r="F39" s="230"/>
      <c r="G39" s="229">
        <v>-2.5000000000000001E-2</v>
      </c>
      <c r="H39" s="230"/>
      <c r="I39" s="261">
        <v>0.13100000000000001</v>
      </c>
      <c r="J39" s="261"/>
    </row>
    <row r="40" spans="3:10" ht="14.5" customHeight="1" x14ac:dyDescent="0.45">
      <c r="C40" s="7" t="s">
        <v>214</v>
      </c>
      <c r="D40" s="259" t="s">
        <v>185</v>
      </c>
      <c r="E40" s="259"/>
      <c r="F40" s="231"/>
      <c r="G40" s="32">
        <v>4.5999999999999999E-2</v>
      </c>
      <c r="H40" s="230"/>
      <c r="I40" s="259">
        <v>6.9000000000000006E-2</v>
      </c>
      <c r="J40" s="259"/>
    </row>
    <row r="41" spans="3:10" ht="14.5" customHeight="1" x14ac:dyDescent="0.45">
      <c r="C41" s="7" t="s">
        <v>215</v>
      </c>
      <c r="D41" s="259">
        <v>0.24</v>
      </c>
      <c r="E41" s="259"/>
      <c r="F41" s="231"/>
      <c r="G41" s="32">
        <v>2.8000000000000001E-2</v>
      </c>
      <c r="H41" s="231"/>
      <c r="I41" s="259">
        <v>0.214</v>
      </c>
      <c r="J41" s="259"/>
    </row>
    <row r="42" spans="3:10" ht="14.5" customHeight="1" thickBot="1" x14ac:dyDescent="0.5">
      <c r="C42" s="220" t="s">
        <v>216</v>
      </c>
      <c r="D42" s="260">
        <v>-3.0000000000000001E-3</v>
      </c>
      <c r="E42" s="260"/>
      <c r="F42" s="233"/>
      <c r="G42" s="232">
        <v>-3.5999999999999997E-2</v>
      </c>
      <c r="H42" s="233"/>
      <c r="I42" s="260">
        <v>1.7000000000000001E-2</v>
      </c>
      <c r="J42" s="260"/>
    </row>
    <row r="43" spans="3:10" ht="14.5" customHeight="1" x14ac:dyDescent="0.45">
      <c r="C43" s="214"/>
      <c r="D43" s="215"/>
      <c r="E43" s="215"/>
      <c r="F43" s="216"/>
      <c r="G43" s="215"/>
      <c r="H43" s="216"/>
      <c r="I43" s="215"/>
      <c r="J43" s="215"/>
    </row>
    <row r="44" spans="3:10" ht="14.5" customHeight="1" thickBot="1" x14ac:dyDescent="0.5">
      <c r="C44" s="155" t="s">
        <v>186</v>
      </c>
      <c r="D44" s="150">
        <v>2026</v>
      </c>
      <c r="E44" s="150"/>
      <c r="F44" s="150">
        <v>2025</v>
      </c>
      <c r="G44" s="150"/>
      <c r="H44" s="150" t="s">
        <v>0</v>
      </c>
      <c r="I44" s="31"/>
      <c r="J44" s="215"/>
    </row>
    <row r="45" spans="3:10" ht="14.5" customHeight="1" x14ac:dyDescent="0.45">
      <c r="C45" s="34" t="s">
        <v>187</v>
      </c>
      <c r="D45" s="43">
        <v>782</v>
      </c>
      <c r="E45" s="10"/>
      <c r="F45" s="43">
        <v>807</v>
      </c>
      <c r="G45" s="11"/>
      <c r="H45" s="218">
        <v>-3.1</v>
      </c>
      <c r="I45" s="34"/>
      <c r="J45" s="215"/>
    </row>
    <row r="46" spans="3:10" ht="14.5" customHeight="1" x14ac:dyDescent="0.45">
      <c r="C46" s="7" t="s">
        <v>89</v>
      </c>
      <c r="D46" s="26">
        <v>544</v>
      </c>
      <c r="E46" s="35"/>
      <c r="F46" s="26">
        <v>562</v>
      </c>
      <c r="G46" s="35"/>
      <c r="H46" s="24">
        <v>-3.2</v>
      </c>
      <c r="I46" s="7"/>
      <c r="J46" s="215"/>
    </row>
    <row r="47" spans="3:10" ht="14.5" customHeight="1" x14ac:dyDescent="0.45">
      <c r="C47" s="7" t="s">
        <v>188</v>
      </c>
      <c r="D47" s="26">
        <v>238</v>
      </c>
      <c r="E47" s="35"/>
      <c r="F47" s="26">
        <v>245</v>
      </c>
      <c r="G47" s="35"/>
      <c r="H47" s="24">
        <v>-2.9</v>
      </c>
      <c r="I47" s="7"/>
      <c r="J47" s="215"/>
    </row>
    <row r="48" spans="3:10" ht="14.5" customHeight="1" x14ac:dyDescent="0.45">
      <c r="C48" s="7"/>
      <c r="D48" s="11"/>
      <c r="E48" s="11"/>
      <c r="F48" s="11"/>
      <c r="G48" s="11"/>
      <c r="H48" s="11"/>
      <c r="I48" s="11"/>
      <c r="J48" s="215"/>
    </row>
    <row r="49" spans="3:10" ht="14.5" customHeight="1" x14ac:dyDescent="0.45">
      <c r="C49" s="7" t="s">
        <v>189</v>
      </c>
      <c r="D49" s="11"/>
      <c r="E49" s="11"/>
      <c r="F49" s="11"/>
      <c r="G49" s="11"/>
      <c r="H49" s="11"/>
      <c r="I49" s="11"/>
      <c r="J49" s="215"/>
    </row>
    <row r="50" spans="3:10" ht="14.5" customHeight="1" x14ac:dyDescent="0.45">
      <c r="C50" s="7" t="s">
        <v>78</v>
      </c>
      <c r="D50" s="24">
        <v>-8</v>
      </c>
      <c r="E50" s="24"/>
      <c r="F50" s="24">
        <v>-9</v>
      </c>
      <c r="G50" s="24"/>
      <c r="H50" s="24">
        <v>-11.1</v>
      </c>
      <c r="I50" s="11"/>
      <c r="J50" s="215"/>
    </row>
    <row r="51" spans="3:10" ht="14.5" customHeight="1" x14ac:dyDescent="0.45">
      <c r="C51" s="7" t="s">
        <v>79</v>
      </c>
      <c r="D51" s="24">
        <v>-8</v>
      </c>
      <c r="E51" s="24"/>
      <c r="F51" s="24">
        <v>-9</v>
      </c>
      <c r="G51" s="24"/>
      <c r="H51" s="24">
        <v>-11.1</v>
      </c>
      <c r="I51" s="11"/>
      <c r="J51" s="215"/>
    </row>
    <row r="52" spans="3:10" ht="14.5" customHeight="1" thickBot="1" x14ac:dyDescent="0.5">
      <c r="C52" s="220" t="s">
        <v>80</v>
      </c>
      <c r="D52" s="219">
        <v>-25</v>
      </c>
      <c r="E52" s="219"/>
      <c r="F52" s="219">
        <v>237</v>
      </c>
      <c r="G52" s="219"/>
      <c r="H52" s="219">
        <v>-110.5</v>
      </c>
      <c r="I52" s="221"/>
      <c r="J52" s="215"/>
    </row>
    <row r="53" spans="3:10" ht="14.5" customHeight="1" x14ac:dyDescent="0.45">
      <c r="C53" s="7"/>
      <c r="D53" s="11"/>
      <c r="E53" s="11"/>
      <c r="F53" s="11"/>
      <c r="G53" s="11"/>
      <c r="H53" s="11"/>
      <c r="I53" s="11"/>
      <c r="J53" s="215"/>
    </row>
    <row r="54" spans="3:10" ht="14.5" customHeight="1" thickBot="1" x14ac:dyDescent="0.5">
      <c r="C54" s="220" t="s">
        <v>190</v>
      </c>
      <c r="D54" s="221">
        <v>896.6</v>
      </c>
      <c r="E54" s="221"/>
      <c r="F54" s="221">
        <v>816.7</v>
      </c>
      <c r="G54" s="221"/>
      <c r="H54" s="221">
        <v>9.8000000000000007</v>
      </c>
      <c r="I54" s="221"/>
      <c r="J54" s="215"/>
    </row>
    <row r="55" spans="3:10" ht="14.5" customHeight="1" x14ac:dyDescent="0.45">
      <c r="C55" s="7"/>
      <c r="D55" s="11"/>
      <c r="E55" s="11"/>
      <c r="F55" s="11"/>
      <c r="G55" s="11"/>
      <c r="H55" s="11"/>
      <c r="I55" s="11"/>
      <c r="J55" s="215"/>
    </row>
    <row r="56" spans="3:10" ht="14.5" customHeight="1" thickBot="1" x14ac:dyDescent="0.5">
      <c r="C56" s="220" t="s">
        <v>191</v>
      </c>
      <c r="D56" s="221">
        <v>2.5499999999999998</v>
      </c>
      <c r="E56" s="221"/>
      <c r="F56" s="221">
        <v>2.5299999999999998</v>
      </c>
      <c r="G56" s="221"/>
      <c r="H56" s="221">
        <v>0.8</v>
      </c>
      <c r="I56" s="220"/>
      <c r="J56" s="215"/>
    </row>
    <row r="57" spans="3:10" ht="14.5" customHeight="1" x14ac:dyDescent="0.45">
      <c r="C57" s="7"/>
      <c r="D57" s="11"/>
      <c r="E57" s="11"/>
      <c r="F57" s="11"/>
      <c r="G57" s="11"/>
      <c r="H57" s="11"/>
      <c r="I57" s="11"/>
      <c r="J57" s="215"/>
    </row>
    <row r="58" spans="3:10" ht="14.5" customHeight="1" x14ac:dyDescent="0.45">
      <c r="C58" s="214"/>
      <c r="D58" s="215"/>
      <c r="E58" s="215"/>
      <c r="F58" s="216"/>
      <c r="G58" s="215"/>
      <c r="H58" s="216"/>
      <c r="I58" s="215"/>
      <c r="J58" s="215"/>
    </row>
    <row r="59" spans="3:10" ht="14.5" customHeight="1" x14ac:dyDescent="0.45">
      <c r="C59" s="214"/>
      <c r="D59" s="215"/>
      <c r="E59" s="215"/>
      <c r="F59" s="216"/>
      <c r="G59" s="215"/>
      <c r="H59" s="216"/>
      <c r="I59" s="215"/>
      <c r="J59" s="215"/>
    </row>
    <row r="60" spans="3:10" ht="14.5" customHeight="1" x14ac:dyDescent="0.45">
      <c r="C60" s="217" t="s">
        <v>192</v>
      </c>
      <c r="D60" s="215"/>
      <c r="E60" s="215"/>
      <c r="F60" s="216"/>
      <c r="G60" s="215"/>
      <c r="H60" s="216"/>
      <c r="I60" s="215"/>
      <c r="J60" s="215"/>
    </row>
    <row r="61" spans="3:10" ht="14.5" customHeight="1" x14ac:dyDescent="0.45">
      <c r="C61" s="217" t="s">
        <v>193</v>
      </c>
      <c r="D61" s="215"/>
      <c r="E61" s="215"/>
      <c r="F61" s="216"/>
      <c r="G61" s="215"/>
      <c r="H61" s="216"/>
      <c r="I61" s="215"/>
      <c r="J61" s="215"/>
    </row>
    <row r="62" spans="3:10" ht="14.5" customHeight="1" x14ac:dyDescent="0.45">
      <c r="C62" s="217" t="s">
        <v>194</v>
      </c>
      <c r="D62" s="215"/>
      <c r="E62" s="215"/>
      <c r="F62" s="216"/>
      <c r="G62" s="215"/>
      <c r="H62" s="216"/>
      <c r="I62" s="215"/>
      <c r="J62" s="215"/>
    </row>
    <row r="63" spans="3:10" ht="14.5" customHeight="1" x14ac:dyDescent="0.45">
      <c r="C63" s="217" t="s">
        <v>195</v>
      </c>
      <c r="D63" s="215"/>
      <c r="E63" s="215"/>
      <c r="F63" s="216"/>
      <c r="G63" s="215"/>
      <c r="H63" s="216"/>
      <c r="I63" s="215"/>
      <c r="J63" s="215"/>
    </row>
    <row r="64" spans="3:10" ht="14.5" customHeight="1" x14ac:dyDescent="0.45">
      <c r="C64" s="217" t="s">
        <v>196</v>
      </c>
      <c r="D64" s="215"/>
      <c r="E64" s="215"/>
      <c r="F64" s="216"/>
      <c r="G64" s="215"/>
      <c r="H64" s="216"/>
      <c r="I64" s="215"/>
      <c r="J64" s="215"/>
    </row>
    <row r="65" spans="3:3" x14ac:dyDescent="0.45">
      <c r="C65" s="217" t="s">
        <v>197</v>
      </c>
    </row>
    <row r="66" spans="3:3" x14ac:dyDescent="0.45">
      <c r="C66" s="217" t="s">
        <v>198</v>
      </c>
    </row>
    <row r="67" spans="3:3" x14ac:dyDescent="0.45">
      <c r="C67" s="217" t="s">
        <v>199</v>
      </c>
    </row>
  </sheetData>
  <mergeCells count="14">
    <mergeCell ref="D39:E39"/>
    <mergeCell ref="I39:J39"/>
    <mergeCell ref="B2:B3"/>
    <mergeCell ref="D5:I5"/>
    <mergeCell ref="C37:D37"/>
    <mergeCell ref="E37:I37"/>
    <mergeCell ref="D38:E38"/>
    <mergeCell ref="I38:J38"/>
    <mergeCell ref="D40:E40"/>
    <mergeCell ref="I40:J40"/>
    <mergeCell ref="D41:E41"/>
    <mergeCell ref="I41:J41"/>
    <mergeCell ref="D42:E42"/>
    <mergeCell ref="I42:J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164CC-6333-42E4-910B-3FECB39B5C55}">
  <dimension ref="B2:J26"/>
  <sheetViews>
    <sheetView showGridLines="0" zoomScale="60" zoomScaleNormal="60" workbookViewId="0">
      <selection activeCell="F6" sqref="F6"/>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9" ht="21.5" customHeight="1" x14ac:dyDescent="0.45">
      <c r="B2" s="257"/>
      <c r="C2" s="4" t="s">
        <v>207</v>
      </c>
    </row>
    <row r="3" spans="2:9" ht="18" customHeight="1" x14ac:dyDescent="0.45">
      <c r="B3" s="257"/>
      <c r="C3" s="5" t="s">
        <v>22</v>
      </c>
    </row>
    <row r="5" spans="2:9" ht="20" customHeight="1" x14ac:dyDescent="0.45">
      <c r="D5" s="258" t="s">
        <v>162</v>
      </c>
      <c r="E5" s="258"/>
      <c r="F5" s="258"/>
      <c r="G5" s="258"/>
      <c r="H5" s="258"/>
      <c r="I5" s="258"/>
    </row>
    <row r="6" spans="2:9" ht="30" customHeight="1" thickBot="1" x14ac:dyDescent="0.5">
      <c r="C6" s="149"/>
      <c r="D6" s="150">
        <v>2026</v>
      </c>
      <c r="E6" s="150" t="s">
        <v>23</v>
      </c>
      <c r="F6" s="150">
        <v>2025</v>
      </c>
      <c r="G6" s="150" t="s">
        <v>23</v>
      </c>
      <c r="H6" s="150" t="s">
        <v>0</v>
      </c>
      <c r="I6" s="150" t="s">
        <v>161</v>
      </c>
    </row>
    <row r="7" spans="2:9" ht="14.5" customHeight="1" x14ac:dyDescent="0.45">
      <c r="C7" s="7" t="s">
        <v>20</v>
      </c>
      <c r="D7" s="26">
        <v>12919</v>
      </c>
      <c r="E7" s="61">
        <v>100</v>
      </c>
      <c r="F7" s="26">
        <v>12909</v>
      </c>
      <c r="G7" s="61">
        <v>100</v>
      </c>
      <c r="H7" s="24">
        <v>0.1</v>
      </c>
      <c r="I7" s="24">
        <v>1.5</v>
      </c>
    </row>
    <row r="8" spans="2:9" ht="14.5" customHeight="1" x14ac:dyDescent="0.45">
      <c r="C8" s="13" t="s">
        <v>1</v>
      </c>
      <c r="D8" s="25">
        <v>7557</v>
      </c>
      <c r="E8" s="80">
        <v>58.5</v>
      </c>
      <c r="F8" s="25">
        <v>7478</v>
      </c>
      <c r="G8" s="80">
        <v>57.9</v>
      </c>
      <c r="H8" s="23">
        <v>1</v>
      </c>
      <c r="I8" s="23"/>
    </row>
    <row r="9" spans="2:9" ht="14.5" customHeight="1" x14ac:dyDescent="0.45">
      <c r="C9" s="36" t="s">
        <v>2</v>
      </c>
      <c r="D9" s="39">
        <v>5363</v>
      </c>
      <c r="E9" s="81">
        <v>41.5</v>
      </c>
      <c r="F9" s="39">
        <v>5431</v>
      </c>
      <c r="G9" s="81">
        <v>42.1</v>
      </c>
      <c r="H9" s="44">
        <v>-1.3</v>
      </c>
      <c r="I9" s="44">
        <v>0.1</v>
      </c>
    </row>
    <row r="10" spans="2:9" ht="14.5" customHeight="1" x14ac:dyDescent="0.45">
      <c r="C10" s="7" t="s">
        <v>24</v>
      </c>
      <c r="D10" s="26">
        <v>918</v>
      </c>
      <c r="E10" s="61">
        <v>7.1</v>
      </c>
      <c r="F10" s="26">
        <v>902</v>
      </c>
      <c r="G10" s="61">
        <v>7</v>
      </c>
      <c r="H10" s="24">
        <v>1.8</v>
      </c>
      <c r="I10" s="24"/>
    </row>
    <row r="11" spans="2:9" ht="14.5" customHeight="1" x14ac:dyDescent="0.45">
      <c r="C11" s="7" t="s">
        <v>25</v>
      </c>
      <c r="D11" s="26">
        <v>4098</v>
      </c>
      <c r="E11" s="61">
        <v>31.7</v>
      </c>
      <c r="F11" s="26">
        <v>4204</v>
      </c>
      <c r="G11" s="61">
        <v>32.6</v>
      </c>
      <c r="H11" s="24">
        <v>-2.5</v>
      </c>
      <c r="I11" s="24"/>
    </row>
    <row r="12" spans="2:9" ht="14.5" customHeight="1" x14ac:dyDescent="0.45">
      <c r="C12" s="13" t="s">
        <v>74</v>
      </c>
      <c r="D12" s="25">
        <v>-9</v>
      </c>
      <c r="E12" s="80">
        <v>-0.1</v>
      </c>
      <c r="F12" s="25">
        <v>-6</v>
      </c>
      <c r="G12" s="80">
        <v>0</v>
      </c>
      <c r="H12" s="23">
        <v>-46.3</v>
      </c>
      <c r="I12" s="23"/>
    </row>
    <row r="13" spans="2:9" ht="14.5" customHeight="1" x14ac:dyDescent="0.45">
      <c r="C13" s="36" t="s">
        <v>17</v>
      </c>
      <c r="D13" s="39">
        <v>356</v>
      </c>
      <c r="E13" s="81">
        <v>2.8</v>
      </c>
      <c r="F13" s="39">
        <v>331</v>
      </c>
      <c r="G13" s="81">
        <v>2.6</v>
      </c>
      <c r="H13" s="44">
        <v>7.4</v>
      </c>
      <c r="I13" s="44">
        <v>9.1</v>
      </c>
    </row>
    <row r="14" spans="2:9" ht="14.5" customHeight="1" x14ac:dyDescent="0.45">
      <c r="C14" s="7" t="s">
        <v>18</v>
      </c>
      <c r="D14" s="26">
        <v>1321</v>
      </c>
      <c r="E14" s="61">
        <v>10.199999999999999</v>
      </c>
      <c r="F14" s="26">
        <v>1319</v>
      </c>
      <c r="G14" s="61">
        <v>10.199999999999999</v>
      </c>
      <c r="H14" s="24">
        <v>0.1</v>
      </c>
      <c r="I14" s="24"/>
    </row>
    <row r="15" spans="2:9" ht="14.5" customHeight="1" x14ac:dyDescent="0.45">
      <c r="C15" s="13" t="s">
        <v>19</v>
      </c>
      <c r="D15" s="25">
        <v>128</v>
      </c>
      <c r="E15" s="80">
        <v>1</v>
      </c>
      <c r="F15" s="25">
        <v>100</v>
      </c>
      <c r="G15" s="80">
        <v>0.8</v>
      </c>
      <c r="H15" s="23">
        <v>27.3</v>
      </c>
      <c r="I15" s="23"/>
    </row>
    <row r="16" spans="2:9" ht="14.5" customHeight="1" x14ac:dyDescent="0.45">
      <c r="C16" s="37" t="s">
        <v>135</v>
      </c>
      <c r="D16" s="40">
        <v>1804</v>
      </c>
      <c r="E16" s="82">
        <v>14</v>
      </c>
      <c r="F16" s="40">
        <v>1750</v>
      </c>
      <c r="G16" s="82">
        <v>13.6</v>
      </c>
      <c r="H16" s="45">
        <v>3.1</v>
      </c>
      <c r="I16" s="45">
        <v>4.5</v>
      </c>
    </row>
    <row r="17" spans="3:10" ht="14.5" customHeight="1" thickBot="1" x14ac:dyDescent="0.5">
      <c r="C17" s="151" t="s">
        <v>26</v>
      </c>
      <c r="D17" s="152">
        <v>325</v>
      </c>
      <c r="E17" s="153"/>
      <c r="F17" s="152">
        <v>255</v>
      </c>
      <c r="G17" s="153"/>
      <c r="H17" s="154">
        <v>27.5</v>
      </c>
      <c r="I17" s="154"/>
    </row>
    <row r="18" spans="3:10" ht="14.5" customHeight="1" x14ac:dyDescent="0.45">
      <c r="C18" s="7"/>
      <c r="D18" s="41"/>
      <c r="E18" s="35"/>
      <c r="F18" s="41"/>
      <c r="G18" s="35"/>
      <c r="H18" s="35"/>
      <c r="I18" s="35"/>
    </row>
    <row r="19" spans="3:10" ht="25" customHeight="1" x14ac:dyDescent="0.45">
      <c r="C19" s="155" t="s">
        <v>176</v>
      </c>
      <c r="D19" s="42"/>
      <c r="E19" s="22"/>
      <c r="F19" s="41"/>
      <c r="G19" s="35"/>
      <c r="H19" s="35"/>
      <c r="I19" s="35"/>
    </row>
    <row r="20" spans="3:10" ht="14.5" customHeight="1" x14ac:dyDescent="0.45">
      <c r="C20" s="34" t="s">
        <v>76</v>
      </c>
      <c r="D20" s="43">
        <v>2744</v>
      </c>
      <c r="E20" s="10"/>
      <c r="F20" s="43">
        <v>2779</v>
      </c>
      <c r="G20" s="11"/>
      <c r="H20" s="211">
        <v>-1.3</v>
      </c>
      <c r="I20" s="61"/>
    </row>
    <row r="21" spans="3:10" ht="14.5" customHeight="1" x14ac:dyDescent="0.45">
      <c r="C21" s="7"/>
      <c r="D21" s="11"/>
      <c r="E21" s="11"/>
      <c r="F21" s="11"/>
      <c r="G21" s="11"/>
      <c r="H21" s="11"/>
      <c r="I21" s="24"/>
    </row>
    <row r="22" spans="3:10" ht="14.5" customHeight="1" x14ac:dyDescent="0.45">
      <c r="C22" s="7" t="s">
        <v>160</v>
      </c>
      <c r="D22" s="11"/>
      <c r="E22" s="11"/>
      <c r="F22" s="11"/>
      <c r="G22" s="11"/>
      <c r="H22" s="11"/>
      <c r="I22" s="24"/>
    </row>
    <row r="23" spans="3:10" ht="14.5" customHeight="1" thickBot="1" x14ac:dyDescent="0.5">
      <c r="C23" s="156" t="s">
        <v>81</v>
      </c>
      <c r="D23" s="157">
        <v>1721</v>
      </c>
      <c r="E23" s="157"/>
      <c r="F23" s="157">
        <v>1769.3</v>
      </c>
      <c r="G23" s="157"/>
      <c r="H23" s="157">
        <v>-2.7</v>
      </c>
      <c r="I23" s="158">
        <v>-0.2</v>
      </c>
    </row>
    <row r="24" spans="3:10" ht="14.5" customHeight="1" x14ac:dyDescent="0.45">
      <c r="D24" s="7"/>
      <c r="E24" s="11"/>
      <c r="F24" s="11"/>
      <c r="G24" s="11"/>
      <c r="H24" s="11"/>
      <c r="I24" s="11"/>
      <c r="J24" s="24"/>
    </row>
    <row r="25" spans="3:10" x14ac:dyDescent="0.45">
      <c r="C25" s="202" t="s">
        <v>209</v>
      </c>
    </row>
    <row r="26" spans="3:10" x14ac:dyDescent="0.45">
      <c r="C26" s="202" t="s">
        <v>208</v>
      </c>
    </row>
  </sheetData>
  <mergeCells count="2">
    <mergeCell ref="B2:B3"/>
    <mergeCell ref="D5:I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J45"/>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10" width="11.6328125" style="1" customWidth="1"/>
    <col min="11" max="16384" width="8.7265625" style="1"/>
  </cols>
  <sheetData>
    <row r="2" spans="2:9" ht="21.5" customHeight="1" x14ac:dyDescent="0.45">
      <c r="B2" s="266"/>
      <c r="C2" s="4" t="s">
        <v>85</v>
      </c>
    </row>
    <row r="3" spans="2:9" ht="18" customHeight="1" x14ac:dyDescent="0.45">
      <c r="B3" s="266"/>
      <c r="C3" s="5" t="s">
        <v>22</v>
      </c>
    </row>
    <row r="5" spans="2:9" ht="20" customHeight="1" x14ac:dyDescent="0.45">
      <c r="D5" s="267" t="s">
        <v>162</v>
      </c>
      <c r="E5" s="267"/>
      <c r="F5" s="267"/>
      <c r="G5" s="267"/>
      <c r="H5" s="267"/>
      <c r="I5" s="267"/>
    </row>
    <row r="6" spans="2:9" ht="30" customHeight="1" thickBot="1" x14ac:dyDescent="0.5">
      <c r="C6" s="159"/>
      <c r="D6" s="160">
        <v>2026</v>
      </c>
      <c r="E6" s="160" t="s">
        <v>23</v>
      </c>
      <c r="F6" s="160">
        <v>2025</v>
      </c>
      <c r="G6" s="160" t="s">
        <v>23</v>
      </c>
      <c r="H6" s="160" t="s">
        <v>0</v>
      </c>
      <c r="I6" s="160" t="s">
        <v>165</v>
      </c>
    </row>
    <row r="7" spans="2:9" ht="14.5" customHeight="1" x14ac:dyDescent="0.45">
      <c r="C7" s="7" t="s">
        <v>20</v>
      </c>
      <c r="D7" s="47">
        <v>22175</v>
      </c>
      <c r="E7" s="48">
        <v>100</v>
      </c>
      <c r="F7" s="47">
        <v>21972</v>
      </c>
      <c r="G7" s="48">
        <v>100</v>
      </c>
      <c r="H7" s="48">
        <v>0.9</v>
      </c>
      <c r="I7" s="48">
        <v>6.5</v>
      </c>
    </row>
    <row r="8" spans="2:9" ht="14.5" customHeight="1" x14ac:dyDescent="0.45">
      <c r="C8" s="13" t="s">
        <v>1</v>
      </c>
      <c r="D8" s="49">
        <v>16365</v>
      </c>
      <c r="E8" s="50">
        <v>73.8</v>
      </c>
      <c r="F8" s="49">
        <v>15519</v>
      </c>
      <c r="G8" s="50">
        <v>70.599999999999994</v>
      </c>
      <c r="H8" s="50">
        <v>5.4</v>
      </c>
      <c r="I8" s="50"/>
    </row>
    <row r="9" spans="2:9" ht="14.5" customHeight="1" x14ac:dyDescent="0.45">
      <c r="C9" s="36" t="s">
        <v>2</v>
      </c>
      <c r="D9" s="51">
        <v>5810</v>
      </c>
      <c r="E9" s="52">
        <v>26.2</v>
      </c>
      <c r="F9" s="51">
        <v>6453</v>
      </c>
      <c r="G9" s="52">
        <v>29.4</v>
      </c>
      <c r="H9" s="52">
        <v>-10</v>
      </c>
      <c r="I9" s="52">
        <v>-3.8</v>
      </c>
    </row>
    <row r="10" spans="2:9" ht="14.5" customHeight="1" x14ac:dyDescent="0.45">
      <c r="C10" s="7" t="s">
        <v>24</v>
      </c>
      <c r="D10" s="47">
        <v>719</v>
      </c>
      <c r="E10" s="48">
        <v>3.2</v>
      </c>
      <c r="F10" s="47">
        <v>1144</v>
      </c>
      <c r="G10" s="48">
        <v>5.2</v>
      </c>
      <c r="H10" s="48">
        <v>-37.1</v>
      </c>
      <c r="I10" s="48"/>
    </row>
    <row r="11" spans="2:9" ht="14.5" customHeight="1" x14ac:dyDescent="0.45">
      <c r="C11" s="7" t="s">
        <v>25</v>
      </c>
      <c r="D11" s="47">
        <v>4442</v>
      </c>
      <c r="E11" s="48">
        <v>20</v>
      </c>
      <c r="F11" s="47">
        <v>4546</v>
      </c>
      <c r="G11" s="48">
        <v>20.7</v>
      </c>
      <c r="H11" s="48">
        <v>-2.2999999999999998</v>
      </c>
      <c r="I11" s="48"/>
    </row>
    <row r="12" spans="2:9" ht="14.5" customHeight="1" x14ac:dyDescent="0.45">
      <c r="C12" s="13" t="s">
        <v>74</v>
      </c>
      <c r="D12" s="49">
        <v>-9</v>
      </c>
      <c r="E12" s="50">
        <v>0</v>
      </c>
      <c r="F12" s="49">
        <v>-3</v>
      </c>
      <c r="G12" s="50">
        <v>0</v>
      </c>
      <c r="H12" s="50">
        <v>-196.6</v>
      </c>
      <c r="I12" s="50"/>
    </row>
    <row r="13" spans="2:9" ht="14.5" customHeight="1" x14ac:dyDescent="0.45">
      <c r="C13" s="36" t="s">
        <v>17</v>
      </c>
      <c r="D13" s="51">
        <v>657</v>
      </c>
      <c r="E13" s="52">
        <v>3</v>
      </c>
      <c r="F13" s="51">
        <v>766</v>
      </c>
      <c r="G13" s="52">
        <v>3.5</v>
      </c>
      <c r="H13" s="52">
        <v>-14.2</v>
      </c>
      <c r="I13" s="52">
        <v>-4.9000000000000004</v>
      </c>
    </row>
    <row r="14" spans="2:9" ht="14.5" customHeight="1" x14ac:dyDescent="0.45">
      <c r="C14" s="7" t="s">
        <v>18</v>
      </c>
      <c r="D14" s="47">
        <v>941</v>
      </c>
      <c r="E14" s="48">
        <v>4.2</v>
      </c>
      <c r="F14" s="47">
        <v>939</v>
      </c>
      <c r="G14" s="48">
        <v>4.3</v>
      </c>
      <c r="H14" s="48">
        <v>0.2</v>
      </c>
      <c r="I14" s="48"/>
    </row>
    <row r="15" spans="2:9" ht="14.5" customHeight="1" x14ac:dyDescent="0.45">
      <c r="C15" s="13" t="s">
        <v>19</v>
      </c>
      <c r="D15" s="49">
        <v>377</v>
      </c>
      <c r="E15" s="50">
        <v>1.7</v>
      </c>
      <c r="F15" s="49">
        <v>275</v>
      </c>
      <c r="G15" s="50">
        <v>1.3</v>
      </c>
      <c r="H15" s="50">
        <v>37.1</v>
      </c>
      <c r="I15" s="50"/>
    </row>
    <row r="16" spans="2:9" ht="14.5" customHeight="1" x14ac:dyDescent="0.45">
      <c r="C16" s="37" t="s">
        <v>135</v>
      </c>
      <c r="D16" s="53">
        <v>1975</v>
      </c>
      <c r="E16" s="54">
        <v>8.9</v>
      </c>
      <c r="F16" s="53">
        <v>1980</v>
      </c>
      <c r="G16" s="54">
        <v>9</v>
      </c>
      <c r="H16" s="54">
        <v>-0.3</v>
      </c>
      <c r="I16" s="54">
        <v>6.7</v>
      </c>
    </row>
    <row r="17" spans="3:10" ht="14.5" customHeight="1" thickBot="1" x14ac:dyDescent="0.5">
      <c r="C17" s="161" t="s">
        <v>26</v>
      </c>
      <c r="D17" s="162">
        <v>178</v>
      </c>
      <c r="E17" s="163"/>
      <c r="F17" s="162">
        <v>256</v>
      </c>
      <c r="G17" s="164"/>
      <c r="H17" s="164">
        <v>-30.7</v>
      </c>
      <c r="I17" s="165"/>
    </row>
    <row r="18" spans="3:10" ht="14.5" customHeight="1" x14ac:dyDescent="0.45">
      <c r="C18" s="7"/>
      <c r="D18" s="55"/>
      <c r="E18" s="55"/>
      <c r="F18" s="55"/>
      <c r="G18" s="56"/>
      <c r="H18" s="56"/>
      <c r="I18" s="57"/>
    </row>
    <row r="19" spans="3:10" ht="25" customHeight="1" x14ac:dyDescent="0.45">
      <c r="C19" s="166" t="s">
        <v>125</v>
      </c>
      <c r="D19" s="58"/>
      <c r="E19" s="22"/>
      <c r="F19" s="55"/>
      <c r="G19" s="35"/>
      <c r="H19" s="35"/>
      <c r="I19" s="35"/>
    </row>
    <row r="20" spans="3:10" ht="14.5" customHeight="1" x14ac:dyDescent="0.45">
      <c r="C20" s="34" t="s">
        <v>126</v>
      </c>
      <c r="D20" s="26">
        <v>4527</v>
      </c>
      <c r="E20" s="26"/>
      <c r="F20" s="26">
        <v>4594</v>
      </c>
      <c r="G20" s="26"/>
      <c r="H20" s="60">
        <v>-1.5</v>
      </c>
      <c r="I20" s="60"/>
    </row>
    <row r="21" spans="3:10" ht="14.5" customHeight="1" x14ac:dyDescent="0.45">
      <c r="C21" s="7" t="s">
        <v>127</v>
      </c>
      <c r="D21" s="26">
        <v>1287</v>
      </c>
      <c r="E21" s="26"/>
      <c r="F21" s="26">
        <v>1622</v>
      </c>
      <c r="G21" s="26"/>
      <c r="H21" s="60">
        <v>-20.7</v>
      </c>
      <c r="I21" s="61"/>
    </row>
    <row r="22" spans="3:10" ht="14.5" customHeight="1" x14ac:dyDescent="0.45">
      <c r="C22" s="13" t="s">
        <v>128</v>
      </c>
      <c r="D22" s="209">
        <v>3240</v>
      </c>
      <c r="E22" s="209"/>
      <c r="F22" s="209">
        <v>2972</v>
      </c>
      <c r="G22" s="209"/>
      <c r="H22" s="210">
        <v>9</v>
      </c>
      <c r="I22" s="62"/>
    </row>
    <row r="23" spans="3:10" ht="14.5" customHeight="1" x14ac:dyDescent="0.45">
      <c r="C23" s="7"/>
      <c r="D23" s="47"/>
      <c r="E23" s="11"/>
      <c r="F23" s="47"/>
      <c r="G23" s="11"/>
      <c r="H23" s="11"/>
      <c r="I23" s="11"/>
    </row>
    <row r="24" spans="3:10" ht="14.5" customHeight="1" x14ac:dyDescent="0.45">
      <c r="C24" s="7" t="s">
        <v>129</v>
      </c>
      <c r="D24" s="47"/>
      <c r="E24" s="35"/>
      <c r="F24" s="55"/>
      <c r="G24" s="35"/>
      <c r="H24" s="35"/>
      <c r="I24" s="59"/>
    </row>
    <row r="25" spans="3:10" ht="14.5" customHeight="1" x14ac:dyDescent="0.45">
      <c r="C25" s="7" t="s">
        <v>78</v>
      </c>
      <c r="D25" s="26">
        <v>24</v>
      </c>
      <c r="E25" s="11"/>
      <c r="F25" s="26">
        <v>-67</v>
      </c>
      <c r="G25" s="35"/>
      <c r="H25" s="222" t="s">
        <v>211</v>
      </c>
      <c r="I25" s="60"/>
    </row>
    <row r="26" spans="3:10" ht="14.5" customHeight="1" x14ac:dyDescent="0.45">
      <c r="C26" s="7" t="s">
        <v>79</v>
      </c>
      <c r="D26" s="26">
        <v>24</v>
      </c>
      <c r="E26" s="11"/>
      <c r="F26" s="26">
        <v>-67</v>
      </c>
      <c r="G26" s="11"/>
      <c r="H26" s="222" t="s">
        <v>210</v>
      </c>
      <c r="I26" s="48"/>
    </row>
    <row r="27" spans="3:10" ht="14.5" customHeight="1" x14ac:dyDescent="0.45">
      <c r="C27" s="13" t="s">
        <v>80</v>
      </c>
      <c r="D27" s="25">
        <v>-67</v>
      </c>
      <c r="E27" s="14"/>
      <c r="F27" s="25">
        <v>154</v>
      </c>
      <c r="G27" s="38"/>
      <c r="H27" s="223" t="s">
        <v>210</v>
      </c>
      <c r="I27" s="62"/>
    </row>
    <row r="28" spans="3:10" ht="14.5" customHeight="1" x14ac:dyDescent="0.45">
      <c r="C28" s="7"/>
      <c r="D28" s="47"/>
      <c r="E28" s="11"/>
      <c r="F28" s="47"/>
      <c r="G28" s="11"/>
      <c r="H28" s="11"/>
      <c r="I28" s="48"/>
    </row>
    <row r="29" spans="3:10" ht="14.5" customHeight="1" x14ac:dyDescent="0.45">
      <c r="C29" s="7" t="s">
        <v>84</v>
      </c>
      <c r="D29" s="11"/>
      <c r="E29" s="11"/>
      <c r="F29" s="11"/>
      <c r="G29" s="11"/>
      <c r="H29" s="11"/>
      <c r="I29" s="11"/>
    </row>
    <row r="30" spans="3:10" ht="14.5" customHeight="1" thickBot="1" x14ac:dyDescent="0.5">
      <c r="C30" s="167" t="s">
        <v>81</v>
      </c>
      <c r="D30" s="168">
        <v>978.5</v>
      </c>
      <c r="E30" s="168"/>
      <c r="F30" s="168">
        <v>847.7</v>
      </c>
      <c r="G30" s="168"/>
      <c r="H30" s="168">
        <v>15.4</v>
      </c>
      <c r="I30" s="169"/>
    </row>
    <row r="31" spans="3:10" x14ac:dyDescent="0.45">
      <c r="C31" s="268" t="s">
        <v>182</v>
      </c>
      <c r="D31" s="268"/>
      <c r="E31" s="263"/>
      <c r="F31" s="263"/>
      <c r="G31" s="263"/>
      <c r="H31" s="263"/>
      <c r="I31" s="263"/>
      <c r="J31" s="224"/>
    </row>
    <row r="32" spans="3:10" x14ac:dyDescent="0.45">
      <c r="C32" s="225"/>
      <c r="D32" s="264" t="s">
        <v>212</v>
      </c>
      <c r="E32" s="264"/>
      <c r="F32" s="226"/>
      <c r="G32" s="227" t="s">
        <v>183</v>
      </c>
      <c r="H32" s="228"/>
      <c r="I32" s="265" t="s">
        <v>221</v>
      </c>
      <c r="J32" s="265"/>
    </row>
    <row r="33" spans="3:10" x14ac:dyDescent="0.45">
      <c r="C33" s="34" t="s">
        <v>217</v>
      </c>
      <c r="D33" s="234"/>
      <c r="E33" s="234">
        <v>6.5000000000000002E-2</v>
      </c>
      <c r="F33" s="230"/>
      <c r="G33" s="229">
        <v>-1.4999999999999999E-2</v>
      </c>
      <c r="H33" s="230"/>
      <c r="I33" s="234"/>
      <c r="J33" s="234">
        <v>7.1999999999999995E-2</v>
      </c>
    </row>
    <row r="34" spans="3:10" x14ac:dyDescent="0.45">
      <c r="C34" s="7" t="s">
        <v>89</v>
      </c>
      <c r="D34" s="235"/>
      <c r="E34" s="235">
        <v>-0.17699999999999999</v>
      </c>
      <c r="F34" s="231"/>
      <c r="G34" s="32">
        <v>-0.20699999999999999</v>
      </c>
      <c r="H34" s="230"/>
      <c r="I34" s="235"/>
      <c r="J34" s="235">
        <v>8.9999999999999993E-3</v>
      </c>
    </row>
    <row r="35" spans="3:10" x14ac:dyDescent="0.45">
      <c r="C35" s="7" t="s">
        <v>218</v>
      </c>
      <c r="D35" s="32"/>
      <c r="E35" s="32">
        <v>0.129</v>
      </c>
      <c r="F35" s="231"/>
      <c r="G35" s="32">
        <v>5.6000000000000001E-2</v>
      </c>
      <c r="H35" s="230"/>
      <c r="I35" s="32"/>
      <c r="J35" s="32">
        <v>0.05</v>
      </c>
    </row>
    <row r="36" spans="3:10" x14ac:dyDescent="0.45">
      <c r="C36" s="7" t="s">
        <v>219</v>
      </c>
      <c r="D36" s="235"/>
      <c r="E36" s="235">
        <v>0.158</v>
      </c>
      <c r="F36" s="231"/>
      <c r="G36" s="32">
        <v>0.11</v>
      </c>
      <c r="H36" s="231"/>
      <c r="I36" s="235"/>
      <c r="J36" s="235">
        <v>0.24099999999999999</v>
      </c>
    </row>
    <row r="37" spans="3:10" ht="17" thickBot="1" x14ac:dyDescent="0.5">
      <c r="C37" s="220" t="s">
        <v>220</v>
      </c>
      <c r="D37" s="236"/>
      <c r="E37" s="236">
        <v>9.5000000000000001E-2</v>
      </c>
      <c r="F37" s="233"/>
      <c r="G37" s="232">
        <v>0.105</v>
      </c>
      <c r="H37" s="233"/>
      <c r="I37" s="236"/>
      <c r="J37" s="236">
        <v>0.03</v>
      </c>
    </row>
    <row r="38" spans="3:10" ht="14.5" customHeight="1" x14ac:dyDescent="0.45"/>
    <row r="39" spans="3:10" x14ac:dyDescent="0.45">
      <c r="C39" s="202" t="s">
        <v>204</v>
      </c>
    </row>
    <row r="40" spans="3:10" x14ac:dyDescent="0.45">
      <c r="C40" s="202" t="s">
        <v>222</v>
      </c>
    </row>
    <row r="41" spans="3:10" x14ac:dyDescent="0.45">
      <c r="C41" s="202" t="s">
        <v>223</v>
      </c>
    </row>
    <row r="42" spans="3:10" x14ac:dyDescent="0.45">
      <c r="C42" s="202" t="s">
        <v>224</v>
      </c>
    </row>
    <row r="43" spans="3:10" x14ac:dyDescent="0.45">
      <c r="C43" s="202" t="s">
        <v>225</v>
      </c>
    </row>
    <row r="44" spans="3:10" x14ac:dyDescent="0.45">
      <c r="C44" s="202" t="s">
        <v>226</v>
      </c>
    </row>
    <row r="45" spans="3:10" x14ac:dyDescent="0.45">
      <c r="C45" s="202" t="s">
        <v>227</v>
      </c>
    </row>
  </sheetData>
  <mergeCells count="6">
    <mergeCell ref="B2:B3"/>
    <mergeCell ref="D5:I5"/>
    <mergeCell ref="C31:D31"/>
    <mergeCell ref="E31:I31"/>
    <mergeCell ref="D32:E32"/>
    <mergeCell ref="I32:J3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J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5" width="7.7265625" style="1" customWidth="1"/>
    <col min="6" max="6" width="8.453125" style="1" bestFit="1" customWidth="1"/>
    <col min="7" max="9" width="7.7265625" style="1" customWidth="1"/>
    <col min="10" max="10" width="3" style="1" customWidth="1"/>
    <col min="11" max="16384" width="8.7265625" style="1"/>
  </cols>
  <sheetData>
    <row r="2" spans="2:9" ht="21.5" customHeight="1" x14ac:dyDescent="0.45">
      <c r="B2" s="269"/>
      <c r="C2" s="4" t="s">
        <v>86</v>
      </c>
    </row>
    <row r="3" spans="2:9" ht="18" customHeight="1" x14ac:dyDescent="0.45">
      <c r="B3" s="269"/>
      <c r="C3" s="5" t="s">
        <v>22</v>
      </c>
    </row>
    <row r="5" spans="2:9" ht="20" customHeight="1" x14ac:dyDescent="0.45">
      <c r="D5" s="271" t="s">
        <v>162</v>
      </c>
      <c r="E5" s="271"/>
      <c r="F5" s="271"/>
      <c r="G5" s="271"/>
      <c r="H5" s="271"/>
      <c r="I5" s="271"/>
    </row>
    <row r="6" spans="2:9" ht="30" customHeight="1" thickBot="1" x14ac:dyDescent="0.5">
      <c r="C6" s="170"/>
      <c r="D6" s="171">
        <v>2026</v>
      </c>
      <c r="E6" s="171" t="s">
        <v>23</v>
      </c>
      <c r="F6" s="171">
        <v>2025</v>
      </c>
      <c r="G6" s="171" t="s">
        <v>23</v>
      </c>
      <c r="H6" s="171" t="s">
        <v>0</v>
      </c>
      <c r="I6" s="171" t="s">
        <v>161</v>
      </c>
    </row>
    <row r="7" spans="2:9" ht="14.5" customHeight="1" x14ac:dyDescent="0.45">
      <c r="C7" s="7" t="s">
        <v>20</v>
      </c>
      <c r="D7" s="47">
        <v>70925</v>
      </c>
      <c r="E7" s="48">
        <v>100</v>
      </c>
      <c r="F7" s="47">
        <v>70157</v>
      </c>
      <c r="G7" s="48">
        <v>100</v>
      </c>
      <c r="H7" s="48">
        <v>1.1000000000000001</v>
      </c>
      <c r="I7" s="48">
        <v>6</v>
      </c>
    </row>
    <row r="8" spans="2:9" ht="14.5" customHeight="1" x14ac:dyDescent="0.45">
      <c r="C8" s="13" t="s">
        <v>1</v>
      </c>
      <c r="D8" s="49">
        <v>37670</v>
      </c>
      <c r="E8" s="50">
        <v>53.1</v>
      </c>
      <c r="F8" s="49">
        <v>38324</v>
      </c>
      <c r="G8" s="50">
        <v>54.6</v>
      </c>
      <c r="H8" s="50">
        <v>-1.7</v>
      </c>
      <c r="I8" s="50"/>
    </row>
    <row r="9" spans="2:9" ht="14.5" customHeight="1" x14ac:dyDescent="0.45">
      <c r="C9" s="36" t="s">
        <v>2</v>
      </c>
      <c r="D9" s="51">
        <v>33255</v>
      </c>
      <c r="E9" s="52">
        <v>46.9</v>
      </c>
      <c r="F9" s="51">
        <v>31832</v>
      </c>
      <c r="G9" s="52">
        <v>45.4</v>
      </c>
      <c r="H9" s="52">
        <v>4.5</v>
      </c>
      <c r="I9" s="52">
        <v>9.5</v>
      </c>
    </row>
    <row r="10" spans="2:9" ht="14.5" customHeight="1" x14ac:dyDescent="0.45">
      <c r="C10" s="7" t="s">
        <v>24</v>
      </c>
      <c r="D10" s="47">
        <v>3968</v>
      </c>
      <c r="E10" s="48">
        <v>5.6</v>
      </c>
      <c r="F10" s="47">
        <v>3611</v>
      </c>
      <c r="G10" s="48">
        <v>5.0999999999999996</v>
      </c>
      <c r="H10" s="48">
        <v>9.9</v>
      </c>
      <c r="I10" s="48"/>
    </row>
    <row r="11" spans="2:9" ht="14.5" customHeight="1" x14ac:dyDescent="0.45">
      <c r="C11" s="7" t="s">
        <v>25</v>
      </c>
      <c r="D11" s="47">
        <v>20177</v>
      </c>
      <c r="E11" s="48">
        <v>28.4</v>
      </c>
      <c r="F11" s="47">
        <v>18868</v>
      </c>
      <c r="G11" s="48">
        <v>26.9</v>
      </c>
      <c r="H11" s="48">
        <v>6.9</v>
      </c>
      <c r="I11" s="48"/>
    </row>
    <row r="12" spans="2:9" ht="14.5" customHeight="1" x14ac:dyDescent="0.45">
      <c r="C12" s="13" t="s">
        <v>74</v>
      </c>
      <c r="D12" s="49">
        <v>79</v>
      </c>
      <c r="E12" s="50">
        <v>0.1</v>
      </c>
      <c r="F12" s="49">
        <v>106</v>
      </c>
      <c r="G12" s="50">
        <v>0.2</v>
      </c>
      <c r="H12" s="50">
        <v>-25.7</v>
      </c>
      <c r="I12" s="50"/>
    </row>
    <row r="13" spans="2:9" ht="14.5" customHeight="1" x14ac:dyDescent="0.45">
      <c r="C13" s="36" t="s">
        <v>17</v>
      </c>
      <c r="D13" s="51">
        <v>9032</v>
      </c>
      <c r="E13" s="52">
        <v>12.7</v>
      </c>
      <c r="F13" s="51">
        <v>9248</v>
      </c>
      <c r="G13" s="52">
        <v>13.2</v>
      </c>
      <c r="H13" s="52">
        <v>-2.2999999999999998</v>
      </c>
      <c r="I13" s="52">
        <v>2.6</v>
      </c>
    </row>
    <row r="14" spans="2:9" ht="14.5" customHeight="1" x14ac:dyDescent="0.45">
      <c r="C14" s="7" t="s">
        <v>18</v>
      </c>
      <c r="D14" s="47">
        <v>3406</v>
      </c>
      <c r="E14" s="48">
        <v>4.8</v>
      </c>
      <c r="F14" s="47">
        <v>3114</v>
      </c>
      <c r="G14" s="48">
        <v>4.4000000000000004</v>
      </c>
      <c r="H14" s="48">
        <v>9.4</v>
      </c>
      <c r="I14" s="48"/>
    </row>
    <row r="15" spans="2:9" ht="14.5" customHeight="1" x14ac:dyDescent="0.45">
      <c r="C15" s="13" t="s">
        <v>19</v>
      </c>
      <c r="D15" s="49">
        <v>936</v>
      </c>
      <c r="E15" s="50">
        <v>1.3</v>
      </c>
      <c r="F15" s="49">
        <v>893</v>
      </c>
      <c r="G15" s="50">
        <v>1.3</v>
      </c>
      <c r="H15" s="50">
        <v>4.9000000000000004</v>
      </c>
      <c r="I15" s="50"/>
    </row>
    <row r="16" spans="2:9" ht="14.5" customHeight="1" x14ac:dyDescent="0.45">
      <c r="C16" s="37" t="s">
        <v>135</v>
      </c>
      <c r="D16" s="53">
        <v>13374</v>
      </c>
      <c r="E16" s="54">
        <v>18.899999999999999</v>
      </c>
      <c r="F16" s="53">
        <v>13254</v>
      </c>
      <c r="G16" s="54">
        <v>18.899999999999999</v>
      </c>
      <c r="H16" s="54">
        <v>0.9</v>
      </c>
      <c r="I16" s="54">
        <v>6.1</v>
      </c>
    </row>
    <row r="17" spans="3:10" ht="14.5" customHeight="1" thickBot="1" x14ac:dyDescent="0.5">
      <c r="C17" s="172" t="s">
        <v>26</v>
      </c>
      <c r="D17" s="173">
        <v>3161</v>
      </c>
      <c r="E17" s="174"/>
      <c r="F17" s="173">
        <v>4279</v>
      </c>
      <c r="G17" s="174"/>
      <c r="H17" s="175">
        <v>-26.1</v>
      </c>
      <c r="I17" s="175"/>
    </row>
    <row r="18" spans="3:10" ht="14.5" customHeight="1" x14ac:dyDescent="0.45">
      <c r="C18" s="7"/>
      <c r="D18" s="55"/>
      <c r="E18" s="57"/>
      <c r="F18" s="55"/>
      <c r="G18" s="57"/>
      <c r="H18" s="57"/>
      <c r="I18" s="57"/>
    </row>
    <row r="19" spans="3:10" ht="25" customHeight="1" x14ac:dyDescent="0.45">
      <c r="C19" s="176" t="s">
        <v>87</v>
      </c>
      <c r="D19" s="58"/>
      <c r="E19" s="66"/>
      <c r="F19" s="55"/>
      <c r="G19" s="57"/>
      <c r="H19" s="57"/>
      <c r="I19" s="57"/>
    </row>
    <row r="20" spans="3:10" ht="14.5" customHeight="1" x14ac:dyDescent="0.45">
      <c r="C20" s="63" t="s">
        <v>88</v>
      </c>
      <c r="D20" s="64"/>
      <c r="E20" s="64"/>
      <c r="F20" s="64"/>
      <c r="G20" s="65"/>
      <c r="H20" s="65"/>
      <c r="I20" s="65"/>
    </row>
    <row r="21" spans="3:10" ht="14.5" customHeight="1" x14ac:dyDescent="0.45">
      <c r="C21" s="7" t="s">
        <v>90</v>
      </c>
      <c r="D21" s="48">
        <v>544.5</v>
      </c>
      <c r="E21" s="48">
        <v>54.5</v>
      </c>
      <c r="F21" s="48">
        <v>553.29999999999995</v>
      </c>
      <c r="G21" s="48">
        <v>56.1</v>
      </c>
      <c r="H21" s="48">
        <v>-1.6</v>
      </c>
      <c r="I21" s="48"/>
    </row>
    <row r="22" spans="3:10" ht="14.5" customHeight="1" x14ac:dyDescent="0.45">
      <c r="C22" s="7" t="s">
        <v>91</v>
      </c>
      <c r="D22" s="48">
        <v>147.9</v>
      </c>
      <c r="E22" s="48">
        <v>14.8</v>
      </c>
      <c r="F22" s="48">
        <v>137.80000000000001</v>
      </c>
      <c r="G22" s="48">
        <v>14</v>
      </c>
      <c r="H22" s="48">
        <v>7.3</v>
      </c>
      <c r="I22" s="48"/>
    </row>
    <row r="23" spans="3:10" ht="14.5" customHeight="1" x14ac:dyDescent="0.45">
      <c r="C23" s="7" t="s">
        <v>92</v>
      </c>
      <c r="D23" s="48">
        <v>306</v>
      </c>
      <c r="E23" s="48">
        <v>30.7</v>
      </c>
      <c r="F23" s="48">
        <v>295.39999999999998</v>
      </c>
      <c r="G23" s="48">
        <v>29.9</v>
      </c>
      <c r="H23" s="48">
        <v>3.6</v>
      </c>
      <c r="I23" s="48"/>
    </row>
    <row r="24" spans="3:10" ht="14.5" customHeight="1" thickBot="1" x14ac:dyDescent="0.5">
      <c r="C24" s="177" t="s">
        <v>93</v>
      </c>
      <c r="D24" s="178">
        <v>998.4</v>
      </c>
      <c r="E24" s="178">
        <v>100</v>
      </c>
      <c r="F24" s="178">
        <v>986.5</v>
      </c>
      <c r="G24" s="178">
        <v>100</v>
      </c>
      <c r="H24" s="178">
        <v>1.2</v>
      </c>
      <c r="I24" s="178"/>
    </row>
    <row r="26" spans="3:10" ht="35.5" customHeight="1" x14ac:dyDescent="0.45">
      <c r="C26" s="270" t="s">
        <v>204</v>
      </c>
      <c r="D26" s="270"/>
      <c r="E26" s="270"/>
      <c r="F26" s="270"/>
      <c r="G26" s="270"/>
      <c r="H26" s="270"/>
      <c r="I26" s="270"/>
      <c r="J26" s="270"/>
    </row>
  </sheetData>
  <mergeCells count="3">
    <mergeCell ref="B2:B3"/>
    <mergeCell ref="C26:J26"/>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Consolidated Results</vt:lpstr>
      <vt:lpstr>Consolidated Balance</vt:lpstr>
      <vt:lpstr>Adj. EBITDA &amp; ND exKOF</vt:lpstr>
      <vt:lpstr>EPS with Repurchased Shares</vt:lpstr>
      <vt:lpstr>OXXO Mexico</vt:lpstr>
      <vt:lpstr>Americas &amp; Mobility</vt:lpstr>
      <vt:lpstr>Europe</vt:lpstr>
      <vt:lpstr>Health</vt:lpstr>
      <vt:lpstr>KOF</vt:lpstr>
      <vt:lpstr>Other Info</vt:lpstr>
      <vt:lpstr>'Americas &amp; Mobility'!_Hlk109641455</vt:lpstr>
      <vt:lpstr>'Consolidated Results'!_Hlk133398334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2026-04-30T08:14:11Z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2026-04-30T04:55:24Z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f41dd923-aee5-442e-a5fc-939883474819</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