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6\Febrero\Documentos Finales\"/>
    </mc:Choice>
  </mc:AlternateContent>
  <bookViews>
    <workbookView xWindow="0" yWindow="0" windowWidth="21600" windowHeight="9135" tabRatio="998"/>
  </bookViews>
  <sheets>
    <sheet name="Consolidated Results" sheetId="1" r:id="rId1"/>
    <sheet name=" Consolidated Balance" sheetId="4" r:id="rId2"/>
    <sheet name="FEMSA Comercio-Retail Division" sheetId="8" r:id="rId3"/>
    <sheet name="FEMSA Comercio-Fuel Division" sheetId="19" r:id="rId4"/>
    <sheet name="Coca-Cola FEMSA" sheetId="7" r:id="rId5"/>
    <sheet name="Other Info" sheetId="12" r:id="rId6"/>
  </sheets>
  <externalReferences>
    <externalReference r:id="rId7"/>
    <externalReference r:id="rId8"/>
  </externalReferences>
  <definedNames>
    <definedName name="\A" localSheetId="5">[1]Virtuales!#REF!</definedName>
    <definedName name="\B" localSheetId="5">[1]Virtuales!#REF!</definedName>
    <definedName name="\C" localSheetId="5">[1]Virtuales!#REF!</definedName>
    <definedName name="\D" localSheetId="5">[1]Virtuales!#REF!</definedName>
    <definedName name="\E" localSheetId="5">[1]Virtuales!#REF!</definedName>
    <definedName name="\F" localSheetId="5">[1]Virtuales!#REF!</definedName>
    <definedName name="\G" localSheetId="5">[1]Virtuales!#REF!</definedName>
    <definedName name="\H" localSheetId="5">[1]Virtuales!#REF!</definedName>
    <definedName name="\I" localSheetId="5">[1]Virtuales!#REF!</definedName>
    <definedName name="\J" localSheetId="5">[1]Virtuales!#REF!</definedName>
    <definedName name="\K" localSheetId="5">[1]Virtuales!#REF!</definedName>
    <definedName name="\L" localSheetId="5">[1]Virtuales!#REF!</definedName>
    <definedName name="\M" localSheetId="5">[1]Virtuales!#REF!</definedName>
    <definedName name="\N" localSheetId="5">[1]Virtuales!#REF!</definedName>
    <definedName name="\O" localSheetId="5">[1]Virtuales!#REF!</definedName>
    <definedName name="\Z" localSheetId="5">[1]Virtuales!#REF!</definedName>
    <definedName name="ACTCV" localSheetId="5">[1]Virtuales!#REF!</definedName>
    <definedName name="ACTINVER" localSheetId="5">[1]Virtuales!#REF!</definedName>
    <definedName name="capbalance" localSheetId="5">[1]Virtuales!#REF!</definedName>
    <definedName name="CAPTURA" localSheetId="5">[1]Virtuales!#REF!</definedName>
    <definedName name="CAPTURA1" localSheetId="5">[1]Virtuales!#REF!</definedName>
    <definedName name="DESGLOSE" localSheetId="5">[1]Virtuales!#REF!</definedName>
    <definedName name="DESGLOSE_DE_PRINCIPALES_CONCEPTOS_DEL_ESTADO_DE_CAMBIOS" localSheetId="5">[1]Virtuales!#REF!</definedName>
    <definedName name="desglose1" localSheetId="5">[1]Virtuales!#REF!</definedName>
    <definedName name="desglose2" localSheetId="5">[1]Virtuales!#REF!</definedName>
    <definedName name="ebitdaprom" localSheetId="3">#REF!,#REF!,#REF!,#REF!,#REF!,#REF!</definedName>
    <definedName name="ebitdaprom">#REF!,#REF!,#REF!,#REF!,#REF!,#REF!</definedName>
    <definedName name="EDOCAM" localSheetId="5">[1]Virtuales!#REF!</definedName>
    <definedName name="edocamb1" localSheetId="5">[1]Virtuales!#REF!</definedName>
    <definedName name="edocamb2" localSheetId="5">[1]Virtuales!#REF!</definedName>
    <definedName name="EDOCAMBOLSA" localSheetId="5">[1]Virtuales!#REF!</definedName>
    <definedName name="edovar" localSheetId="5">[1]Virtuales!#REF!</definedName>
    <definedName name="EDVAR" localSheetId="5">[1]Virtuales!#REF!</definedName>
    <definedName name="EDVAR1" localSheetId="5">[1]Virtuales!#REF!</definedName>
    <definedName name="edvar2" localSheetId="5">[1]Virtuales!#REF!</definedName>
    <definedName name="FACTOR" localSheetId="5">[1]Virtuales!#REF!</definedName>
    <definedName name="FACTOR_88" localSheetId="5">[1]Virtuales!#REF!</definedName>
    <definedName name="FORNATO" localSheetId="5">[1]Virtuales!#REF!</definedName>
    <definedName name="INDICES" localSheetId="5">[1]Virtuales!#REF!</definedName>
    <definedName name="INVENT89" localSheetId="5">[1]Virtuales!#REF!</definedName>
    <definedName name="kofpc" localSheetId="5">'[2]KOF MÉXICO'!$A$49:$AB$92,'[2]KOF MÉXICO'!$AE$55:$AE$102,'[2]KOF MÉXICO'!$AL$49:$BC$88</definedName>
    <definedName name="_xlnm.Print_Area" localSheetId="1">' Consolidated Balance'!$A$1:$I$54</definedName>
    <definedName name="_xlnm.Print_Area" localSheetId="4">'Coca-Cola FEMSA'!$A$1:$N$25</definedName>
    <definedName name="_xlnm.Print_Area" localSheetId="0">'Consolidated Results'!$A$1:$O$53</definedName>
    <definedName name="_xlnm.Print_Area" localSheetId="3">'FEMSA Comercio-Fuel Division'!$A$1:$N$48</definedName>
    <definedName name="_xlnm.Print_Area" localSheetId="2">'FEMSA Comercio-Retail Division'!$A$1:$O$50</definedName>
    <definedName name="_xlnm.Print_Area" localSheetId="5">'Other Info'!$A$1:$G$19</definedName>
    <definedName name="prueba" localSheetId="5">[1]Virtuales!#REF!</definedName>
    <definedName name="RESLTADOS" localSheetId="5">[1]Virtuales!#REF!</definedName>
    <definedName name="RETACT" localSheetId="5">[1]Virtuales!#REF!</definedName>
    <definedName name="RETAMAF" localSheetId="5">[1]Virtuales!#REF!</definedName>
    <definedName name="RETAMCD" localSheetId="5">[1]Virtuales!#REF!</definedName>
    <definedName name="RETAMINVT" localSheetId="5">[1]Virtuales!#REF!</definedName>
  </definedNames>
  <calcPr calcId="152511"/>
</workbook>
</file>

<file path=xl/calcChain.xml><?xml version="1.0" encoding="utf-8"?>
<calcChain xmlns="http://schemas.openxmlformats.org/spreadsheetml/2006/main">
  <c r="G29" i="8" l="1"/>
  <c r="G28" i="8"/>
  <c r="G27" i="8"/>
  <c r="J7" i="8" l="1"/>
  <c r="E7" i="8" l="1"/>
  <c r="L7" i="8" s="1"/>
  <c r="C6" i="8" l="1"/>
  <c r="J6" i="8"/>
</calcChain>
</file>

<file path=xl/sharedStrings.xml><?xml version="1.0" encoding="utf-8"?>
<sst xmlns="http://schemas.openxmlformats.org/spreadsheetml/2006/main" count="217" uniqueCount="136">
  <si>
    <t>FEMSA</t>
  </si>
  <si>
    <t>Coca-Cola FEMSA</t>
  </si>
  <si>
    <t xml:space="preserve">Total </t>
  </si>
  <si>
    <t>Colombia</t>
  </si>
  <si>
    <t>Venezuela</t>
  </si>
  <si>
    <t>Argentina</t>
  </si>
  <si>
    <t>Total revenues</t>
  </si>
  <si>
    <t>Cost of sales</t>
  </si>
  <si>
    <t>Gross profit</t>
  </si>
  <si>
    <t xml:space="preserve">  Administrative expenses</t>
  </si>
  <si>
    <t xml:space="preserve">  Selling expenses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</si>
  <si>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</si>
  <si>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</si>
  <si>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</si>
  <si>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</si>
  <si>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</si>
  <si>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</si>
  <si>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</si>
  <si>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</si>
  <si>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</si>
  <si>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</si>
  <si>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</si>
  <si>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</si>
  <si>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</si>
  <si>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</si>
  <si>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</si>
  <si>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</si>
  <si>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</si>
  <si>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</si>
  <si>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</si>
  <si>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</si>
  <si>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</si>
  <si>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</si>
  <si>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</si>
  <si>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</si>
  <si>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</si>
  <si>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</si>
  <si>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</si>
  <si>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</si>
  <si>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Total liabilities</t>
  </si>
  <si>
    <t>Total stockholders’ equity</t>
  </si>
  <si>
    <t>Consolidated Balance Sheet</t>
  </si>
  <si>
    <t>ASSETS</t>
  </si>
  <si>
    <t>Income from operations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</si>
  <si>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acquisitions.</t>
    </r>
  </si>
  <si>
    <r>
      <t>(2)</t>
    </r>
    <r>
      <rPr>
        <sz val="11"/>
        <color indexed="8"/>
        <rFont val="Arial Narrow"/>
        <family val="2"/>
      </rPr>
      <t xml:space="preserve"> Includes the effect of derivative financial instruments on long-term debt.</t>
    </r>
  </si>
  <si>
    <r>
      <t xml:space="preserve">Intangible assets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</si>
  <si>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Long-term debt </t>
    </r>
    <r>
      <rPr>
        <vertAlign val="superscript"/>
        <sz val="11"/>
        <color indexed="8"/>
        <rFont val="Arial Narrow"/>
        <family val="2"/>
      </rPr>
      <t>(2)</t>
    </r>
  </si>
  <si>
    <r>
      <t xml:space="preserve">DEBT MIX 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</si>
  <si>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Average Rate</t>
  </si>
  <si>
    <t>Denominated in:</t>
  </si>
  <si>
    <t xml:space="preserve">   Mexican pesos</t>
  </si>
  <si>
    <t xml:space="preserve">   Colombian pesos</t>
  </si>
  <si>
    <t>Total debt</t>
  </si>
  <si>
    <r>
      <t>Fixed rate</t>
    </r>
    <r>
      <rPr>
        <vertAlign val="superscript"/>
        <sz val="10.199999999999999"/>
        <rFont val="Arial Narrow"/>
        <family val="2"/>
      </rPr>
      <t>(2)</t>
    </r>
  </si>
  <si>
    <r>
      <t>Variable rate</t>
    </r>
    <r>
      <rPr>
        <vertAlign val="superscript"/>
        <sz val="10.199999999999999"/>
        <rFont val="Arial Narrow"/>
        <family val="2"/>
      </rPr>
      <t>(2)</t>
    </r>
  </si>
  <si>
    <t>% of Total Debt</t>
  </si>
  <si>
    <t>DEBT MATURITY PROFILE</t>
  </si>
  <si>
    <r>
      <t>Income from operations</t>
    </r>
    <r>
      <rPr>
        <vertAlign val="superscript"/>
        <sz val="11"/>
        <color indexed="8"/>
        <rFont val="Arial Narrow"/>
        <family val="2"/>
      </rPr>
      <t>(2)</t>
    </r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</si>
  <si>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</si>
  <si>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</si>
  <si>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</si>
  <si>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</si>
  <si>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</si>
  <si>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</si>
  <si>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t xml:space="preserve">   Sales (thousands of pesos)</t>
  </si>
  <si>
    <t xml:space="preserve">   Traffic (thousands of transactions)</t>
  </si>
  <si>
    <t xml:space="preserve">   Ticket (pesos)</t>
  </si>
  <si>
    <t>Macroeconomic Information</t>
  </si>
  <si>
    <t>Inflation</t>
  </si>
  <si>
    <t>Per USD</t>
  </si>
  <si>
    <t>Per Mx. Peso</t>
  </si>
  <si>
    <t>Mexico</t>
  </si>
  <si>
    <t>Brazil</t>
  </si>
  <si>
    <t>Euro Zone</t>
  </si>
  <si>
    <r>
      <t>Liquidity</t>
    </r>
    <r>
      <rPr>
        <vertAlign val="superscript"/>
        <sz val="12"/>
        <color indexed="8"/>
        <rFont val="Arial Narrow"/>
        <family val="2"/>
      </rPr>
      <t>(4)</t>
    </r>
  </si>
  <si>
    <r>
      <t>Interest coverage</t>
    </r>
    <r>
      <rPr>
        <vertAlign val="superscript"/>
        <sz val="12"/>
        <color indexed="8"/>
        <rFont val="Arial Narrow"/>
        <family val="2"/>
      </rPr>
      <t>(5)</t>
    </r>
  </si>
  <si>
    <r>
      <t>Leverage</t>
    </r>
    <r>
      <rPr>
        <vertAlign val="superscript"/>
        <sz val="12"/>
        <color indexed="8"/>
        <rFont val="Arial Narrow"/>
        <family val="2"/>
      </rPr>
      <t>(6)</t>
    </r>
  </si>
  <si>
    <r>
      <t>Capitalization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</si>
  <si>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color indexed="8"/>
        <rFont val="Arial Narrow"/>
        <family val="2"/>
      </rPr>
      <t xml:space="preserve"> Total current assets / total current liabilities.</t>
    </r>
  </si>
  <si>
    <r>
      <t>(5)</t>
    </r>
    <r>
      <rPr>
        <sz val="11"/>
        <color indexed="8"/>
        <rFont val="Arial Narrow"/>
        <family val="2"/>
      </rPr>
      <t xml:space="preserve"> Income from operations + depreciation + amortization &amp; other / interest expense, net.</t>
    </r>
  </si>
  <si>
    <r>
      <t>(6)</t>
    </r>
    <r>
      <rPr>
        <sz val="11"/>
        <color indexed="8"/>
        <rFont val="Arial Narrow"/>
        <family val="2"/>
      </rPr>
      <t xml:space="preserve">  Total liabilities / total stockholders' equity.</t>
    </r>
  </si>
  <si>
    <r>
      <t>(7)</t>
    </r>
    <r>
      <rPr>
        <sz val="11"/>
        <color indexed="8"/>
        <rFont val="Arial Narrow"/>
        <family val="2"/>
      </rPr>
      <t xml:space="preserve"> Total debt / long-term debt + stockholders' equity.</t>
    </r>
  </si>
  <si>
    <t xml:space="preserve">% of Total </t>
  </si>
  <si>
    <t xml:space="preserve">   Argentine pesos</t>
  </si>
  <si>
    <t>Amortization &amp; other non-cash charges</t>
  </si>
  <si>
    <t xml:space="preserve">   Total debt = short-term bank loans + current maturities of long-term debt + long-term bank loans. </t>
  </si>
  <si>
    <t>Current maturities of long-term debt</t>
  </si>
  <si>
    <t>Operative Cash Flow &amp; CAPEX</t>
  </si>
  <si>
    <t>Financial Ratios</t>
  </si>
  <si>
    <t>% Var.</t>
  </si>
  <si>
    <t>Operative Cash Flow (EBITDA)</t>
  </si>
  <si>
    <t xml:space="preserve">  Interest income</t>
  </si>
  <si>
    <t xml:space="preserve">  Interest expense</t>
  </si>
  <si>
    <t xml:space="preserve">  Foreign exchange loss (gain)</t>
  </si>
  <si>
    <t xml:space="preserve">  Other financial expenses (income), net.</t>
  </si>
  <si>
    <r>
      <rPr>
        <vertAlign val="superscript"/>
        <sz val="7.7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LTM = Last twelve months</t>
    </r>
  </si>
  <si>
    <t xml:space="preserve">  Financing expenses, net</t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</si>
  <si>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(A)</t>
    </r>
  </si>
  <si>
    <t>TOTAL LIABILITIES AND STOCKHOLDERS’ EQUITY</t>
  </si>
  <si>
    <r>
      <t>Participation in associates results</t>
    </r>
    <r>
      <rPr>
        <vertAlign val="superscript"/>
        <sz val="11"/>
        <color indexed="8"/>
        <rFont val="Arial Narrow"/>
        <family val="2"/>
      </rPr>
      <t>(3)</t>
    </r>
  </si>
  <si>
    <r>
      <t>(3)</t>
    </r>
    <r>
      <rPr>
        <sz val="11"/>
        <color indexed="8"/>
        <rFont val="Arial Narrow"/>
        <family val="2"/>
      </rPr>
      <t xml:space="preserve"> Mainly represents the equity method participation in Heineken´s results, net.</t>
    </r>
  </si>
  <si>
    <t xml:space="preserve">   Chilean pesos</t>
  </si>
  <si>
    <t>For the fourth quarter :</t>
  </si>
  <si>
    <t xml:space="preserve"> December 30, 2015</t>
  </si>
  <si>
    <t>For the fourth quarter of:</t>
  </si>
  <si>
    <t>For the twelve months of:</t>
  </si>
  <si>
    <t>4Q 2015</t>
  </si>
  <si>
    <r>
      <t>(2)</t>
    </r>
    <r>
      <rPr>
        <sz val="11"/>
        <rFont val="Arial Narrow"/>
        <family val="2"/>
      </rPr>
      <t xml:space="preserve"> Monthly average information per store, considering same stores with more than twelve months of operations. </t>
    </r>
  </si>
  <si>
    <t xml:space="preserve"> best judgment, estimates and assumptions in order to maintain comparability. </t>
  </si>
  <si>
    <t>judgment, estimates and assumptions in order to maintain comparability.</t>
  </si>
  <si>
    <r>
      <t>FEMSA Comercio- Retail Division</t>
    </r>
    <r>
      <rPr>
        <b/>
        <vertAlign val="superscript"/>
        <sz val="11.2"/>
        <color indexed="8"/>
        <rFont val="Arial Narrow"/>
      </rPr>
      <t xml:space="preserve"> (1)</t>
    </r>
  </si>
  <si>
    <r>
      <t>FEMSA Comercio- Fuel Division</t>
    </r>
    <r>
      <rPr>
        <b/>
        <vertAlign val="superscript"/>
        <sz val="11.2"/>
        <color indexed="8"/>
        <rFont val="Arial Narrow"/>
      </rPr>
      <t xml:space="preserve"> (1)</t>
    </r>
  </si>
  <si>
    <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represents the variation in a given measure excluding the effects of mergers and acquisitions of  FEMSA Comercio- Retail Division. In preparing this measure, management has used its</t>
    </r>
  </si>
  <si>
    <r>
      <t xml:space="preserve">Other operating expenses (income), net </t>
    </r>
    <r>
      <rPr>
        <vertAlign val="superscript"/>
        <sz val="11"/>
        <rFont val="Arial Narrow"/>
        <family val="2"/>
      </rPr>
      <t>(1)</t>
    </r>
  </si>
  <si>
    <t>Other non-operating expenses (income)</t>
  </si>
  <si>
    <t>Income before income tax and participation in associates results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</si>
  <si>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Other operating expenses (income), net = other operating expenses (income) +(-) equity method from operated associates.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</si>
  <si>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Income from operations = gross profit - administrative and selling expenses  - other operating expenses (income), net.</t>
    </r>
  </si>
  <si>
    <t xml:space="preserve">   U.S. Dollars</t>
  </si>
  <si>
    <t xml:space="preserve">   Brazilian reais</t>
  </si>
  <si>
    <t>Other operating expenses (income), net</t>
  </si>
  <si>
    <t>Operative cash flow</t>
  </si>
  <si>
    <r>
      <t xml:space="preserve">Same-store data: </t>
    </r>
    <r>
      <rPr>
        <vertAlign val="superscript"/>
        <sz val="10.199999999999999"/>
        <color indexed="8"/>
        <rFont val="Arial Narrow"/>
        <family val="2"/>
      </rPr>
      <t>(2)</t>
    </r>
  </si>
  <si>
    <r>
      <t>(1)</t>
    </r>
    <r>
      <rPr>
        <sz val="11"/>
        <rFont val="Arial Narrow"/>
        <family val="2"/>
      </rPr>
      <t xml:space="preserve"> As of the 4Q15, FEMSA Comercio- Fuel Division began to report as a separate segment.</t>
    </r>
  </si>
  <si>
    <t>End-of-period Exchange Rates</t>
  </si>
  <si>
    <t>Chile</t>
  </si>
  <si>
    <t>Total service stations</t>
  </si>
  <si>
    <t>Net new service stations</t>
  </si>
  <si>
    <t>Net new convenience stores</t>
  </si>
  <si>
    <r>
      <t>LTM</t>
    </r>
    <r>
      <rPr>
        <b/>
        <vertAlign val="superscript"/>
        <sz val="8.4"/>
        <rFont val="Arial Narrow"/>
        <family val="2"/>
      </rPr>
      <t>(1)</t>
    </r>
    <r>
      <rPr>
        <b/>
        <sz val="12"/>
        <rFont val="Arial Narrow"/>
        <family val="2"/>
      </rPr>
      <t xml:space="preserve">  Dec-15</t>
    </r>
  </si>
  <si>
    <t>N.S.</t>
  </si>
  <si>
    <t>2021 +</t>
  </si>
  <si>
    <t>Var. p.p.</t>
  </si>
  <si>
    <t>Information of OXXO Gas service stations</t>
  </si>
  <si>
    <t xml:space="preserve">(A) % Org. represents the variation in a given measure excluding the effects of mergers, acquisitions and divestitures of  FEMSA Comercio. In preparing this measure, management has used its best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</si>
</sst>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8" formatCode="&quot;$&quot;#,##0.00_);[Red]\(&quot;$&quot;#,##0.00\)"/>
    <numFmt numFmtId="43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-* #,##0.0_-;\-* #,##0.0_-;_-* &quot;-&quot;??_-;_-@_-"/>
    <numFmt numFmtId="172" formatCode="&quot;N$&quot;#,##0_);[Red]\(&quot;N$&quot;#,##0\)"/>
    <numFmt numFmtId="174" formatCode="[$-409]mmmm\-yy;@"/>
    <numFmt numFmtId="175" formatCode="[$-409]mmm\-yy;@"/>
    <numFmt numFmtId="177" formatCode="_(* ###0.0_);_(* \(###0.0\);_(* &quot;-&quot;??_);_(@_)"/>
    <numFmt numFmtId="178" formatCode="#,##0.0_);\(#,##0.0\)"/>
  </numFmts>
  <fonts count="49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perscript"/>
      <sz val="10.199999999999999"/>
      <name val="Arial Narrow"/>
      <family val="2"/>
    </font>
    <font>
      <b/>
      <i/>
      <sz val="12"/>
      <name val="Arial Narrow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10"/>
      <name val="Arial Narrow"/>
      <family val="2"/>
    </font>
    <font>
      <vertAlign val="superscript"/>
      <sz val="12"/>
      <name val="Arial Narrow"/>
      <family val="2"/>
    </font>
    <font>
      <vertAlign val="superscript"/>
      <sz val="10.199999999999999"/>
      <color indexed="8"/>
      <name val="Arial Narrow"/>
      <family val="2"/>
    </font>
    <font>
      <b/>
      <sz val="14"/>
      <name val="Arial Narrow"/>
      <family val="2"/>
    </font>
    <font>
      <b/>
      <vertAlign val="superscript"/>
      <sz val="10.1"/>
      <color indexed="8"/>
      <name val="Arial Narrow"/>
      <family val="2"/>
    </font>
    <font>
      <b/>
      <vertAlign val="superscript"/>
      <sz val="8.4"/>
      <name val="Arial Narrow"/>
      <family val="2"/>
    </font>
    <font>
      <vertAlign val="superscript"/>
      <sz val="7.7"/>
      <color indexed="8"/>
      <name val="Arial Narrow"/>
      <family val="2"/>
    </font>
    <font>
      <sz val="12"/>
      <name val="Arial Narrow"/>
    </font>
    <font>
      <sz val="12"/>
      <color rgb="FFFF0000"/>
      <name val="Arial Narrow"/>
      <family val="2"/>
    </font>
    <font>
      <sz val="11"/>
      <name val="Arial Narrow"/>
    </font>
    <font>
      <b/>
      <vertAlign val="superscript"/>
      <sz val="11.2"/>
      <color indexed="8"/>
      <name val="Arial Narrow"/>
    </font>
    <font>
      <sz val="12"/>
      <color indexed="8"/>
      <name val="Arial Narrow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38" fontId="6" fillId="0" borderId="0" applyFont="0" applyFill="0" applyBorder="0" applyAlignment="0" applyProtection="0"/>
    <xf numFmtId="4" fontId="22" fillId="0" borderId="0" applyFont="0" applyFill="0" applyBorder="0" applyAlignment="0" applyProtection="0"/>
    <xf numFmtId="172" fontId="7" fillId="0" borderId="0" applyFont="0" applyFill="0" applyBorder="0" applyAlignment="0" applyProtection="0"/>
    <xf numFmtId="8" fontId="22" fillId="0" borderId="0" applyFont="0" applyFill="0" applyBorder="0" applyAlignment="0" applyProtection="0"/>
    <xf numFmtId="0" fontId="6" fillId="0" borderId="0"/>
    <xf numFmtId="40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81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5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9" fillId="2" borderId="0" xfId="0" applyFont="1" applyFill="1" applyBorder="1"/>
    <xf numFmtId="0" fontId="10" fillId="2" borderId="0" xfId="0" quotePrefix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5" fontId="10" fillId="2" borderId="0" xfId="1" applyNumberFormat="1" applyFont="1" applyFill="1" applyBorder="1"/>
    <xf numFmtId="165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0" fontId="3" fillId="2" borderId="0" xfId="1" applyNumberFormat="1" applyFont="1" applyFill="1" applyBorder="1"/>
    <xf numFmtId="165" fontId="3" fillId="2" borderId="0" xfId="1" applyNumberFormat="1" applyFont="1" applyFill="1" applyBorder="1"/>
    <xf numFmtId="0" fontId="10" fillId="2" borderId="0" xfId="0" applyFont="1" applyFill="1" applyBorder="1" applyAlignment="1">
      <alignment horizontal="left"/>
    </xf>
    <xf numFmtId="166" fontId="3" fillId="2" borderId="2" xfId="1" applyNumberFormat="1" applyFont="1" applyFill="1" applyBorder="1"/>
    <xf numFmtId="0" fontId="10" fillId="2" borderId="1" xfId="0" applyFont="1" applyFill="1" applyBorder="1" applyAlignment="1">
      <alignment horizontal="left"/>
    </xf>
    <xf numFmtId="165" fontId="4" fillId="2" borderId="0" xfId="1" applyNumberFormat="1" applyFont="1" applyFill="1" applyBorder="1"/>
    <xf numFmtId="167" fontId="10" fillId="2" borderId="0" xfId="2" applyNumberFormat="1" applyFont="1" applyFill="1" applyBorder="1"/>
    <xf numFmtId="0" fontId="15" fillId="2" borderId="0" xfId="0" applyFont="1" applyFill="1" applyBorder="1"/>
    <xf numFmtId="0" fontId="9" fillId="2" borderId="1" xfId="0" applyFont="1" applyFill="1" applyBorder="1"/>
    <xf numFmtId="169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166" fontId="12" fillId="2" borderId="0" xfId="1" applyNumberFormat="1" applyFont="1" applyFill="1" applyBorder="1" applyAlignment="1">
      <alignment horizontal="right"/>
    </xf>
    <xf numFmtId="165" fontId="16" fillId="2" borderId="0" xfId="1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43" fontId="10" fillId="2" borderId="0" xfId="1" applyNumberFormat="1" applyFont="1" applyFill="1" applyAlignment="1">
      <alignment horizontal="center"/>
    </xf>
    <xf numFmtId="43" fontId="4" fillId="2" borderId="0" xfId="1" applyNumberFormat="1" applyFont="1" applyFill="1" applyBorder="1" applyAlignment="1">
      <alignment horizontal="center"/>
    </xf>
    <xf numFmtId="10" fontId="4" fillId="2" borderId="1" xfId="2" applyNumberFormat="1" applyFont="1" applyFill="1" applyBorder="1" applyAlignment="1">
      <alignment horizontal="right"/>
    </xf>
    <xf numFmtId="43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0" fontId="3" fillId="3" borderId="0" xfId="0" applyFont="1" applyFill="1"/>
    <xf numFmtId="0" fontId="3" fillId="3" borderId="0" xfId="0" applyFont="1" applyFill="1" applyBorder="1"/>
    <xf numFmtId="0" fontId="14" fillId="2" borderId="0" xfId="0" applyFont="1" applyFill="1"/>
    <xf numFmtId="0" fontId="3" fillId="2" borderId="0" xfId="3" applyFont="1" applyFill="1" applyBorder="1"/>
    <xf numFmtId="0" fontId="8" fillId="2" borderId="2" xfId="0" applyFont="1" applyFill="1" applyBorder="1" applyAlignment="1">
      <alignment horizontal="center"/>
    </xf>
    <xf numFmtId="0" fontId="3" fillId="2" borderId="3" xfId="3" applyFont="1" applyFill="1" applyBorder="1"/>
    <xf numFmtId="0" fontId="3" fillId="2" borderId="0" xfId="3" quotePrefix="1" applyFont="1" applyFill="1" applyBorder="1" applyAlignment="1">
      <alignment horizontal="left"/>
    </xf>
    <xf numFmtId="0" fontId="3" fillId="2" borderId="3" xfId="3" quotePrefix="1" applyFont="1" applyFill="1" applyBorder="1" applyAlignment="1">
      <alignment horizontal="left"/>
    </xf>
    <xf numFmtId="0" fontId="3" fillId="2" borderId="1" xfId="3" applyFont="1" applyFill="1" applyBorder="1"/>
    <xf numFmtId="0" fontId="3" fillId="2" borderId="0" xfId="3" applyFont="1" applyFill="1"/>
    <xf numFmtId="167" fontId="3" fillId="2" borderId="0" xfId="2" applyNumberFormat="1" applyFont="1" applyFill="1" applyBorder="1"/>
    <xf numFmtId="0" fontId="4" fillId="2" borderId="1" xfId="0" applyFont="1" applyFill="1" applyBorder="1" applyAlignment="1">
      <alignment horizontal="left"/>
    </xf>
    <xf numFmtId="166" fontId="2" fillId="0" borderId="0" xfId="0" applyNumberFormat="1" applyFont="1" applyFill="1"/>
    <xf numFmtId="166" fontId="3" fillId="0" borderId="0" xfId="1" applyNumberFormat="1" applyFont="1" applyFill="1"/>
    <xf numFmtId="169" fontId="3" fillId="0" borderId="0" xfId="3" applyNumberFormat="1" applyFont="1" applyFill="1"/>
    <xf numFmtId="171" fontId="2" fillId="0" borderId="0" xfId="3" applyNumberFormat="1" applyFont="1" applyFill="1" applyBorder="1"/>
    <xf numFmtId="166" fontId="2" fillId="0" borderId="0" xfId="3" applyNumberFormat="1" applyFont="1" applyFill="1" applyBorder="1"/>
    <xf numFmtId="0" fontId="3" fillId="2" borderId="4" xfId="0" applyFont="1" applyFill="1" applyBorder="1"/>
    <xf numFmtId="166" fontId="2" fillId="0" borderId="4" xfId="1" applyNumberFormat="1" applyFont="1" applyFill="1" applyBorder="1"/>
    <xf numFmtId="169" fontId="3" fillId="0" borderId="4" xfId="3" applyNumberFormat="1" applyFont="1" applyFill="1" applyBorder="1"/>
    <xf numFmtId="0" fontId="4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3" fillId="2" borderId="0" xfId="8" applyFont="1" applyFill="1"/>
    <xf numFmtId="0" fontId="4" fillId="2" borderId="0" xfId="8" applyFont="1" applyFill="1" applyBorder="1" applyAlignment="1">
      <alignment horizontal="centerContinuous"/>
    </xf>
    <xf numFmtId="0" fontId="3" fillId="2" borderId="0" xfId="8" applyFont="1" applyFill="1" applyBorder="1"/>
    <xf numFmtId="0" fontId="2" fillId="2" borderId="0" xfId="8" applyFont="1" applyFill="1" applyAlignment="1">
      <alignment horizontal="centerContinuous" vertical="center"/>
    </xf>
    <xf numFmtId="165" fontId="4" fillId="2" borderId="0" xfId="8" applyNumberFormat="1" applyFont="1" applyFill="1" applyBorder="1" applyAlignment="1">
      <alignment horizontal="centerContinuous" vertical="center"/>
    </xf>
    <xf numFmtId="0" fontId="4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" vertical="center"/>
    </xf>
    <xf numFmtId="0" fontId="9" fillId="2" borderId="1" xfId="8" applyFont="1" applyFill="1" applyBorder="1"/>
    <xf numFmtId="165" fontId="3" fillId="2" borderId="0" xfId="8" applyNumberFormat="1" applyFont="1" applyFill="1"/>
    <xf numFmtId="0" fontId="10" fillId="2" borderId="0" xfId="8" applyFont="1" applyFill="1"/>
    <xf numFmtId="0" fontId="10" fillId="2" borderId="1" xfId="8" applyFont="1" applyFill="1" applyBorder="1"/>
    <xf numFmtId="0" fontId="3" fillId="2" borderId="2" xfId="8" applyFont="1" applyFill="1" applyBorder="1"/>
    <xf numFmtId="0" fontId="10" fillId="2" borderId="0" xfId="8" applyFont="1" applyFill="1" applyBorder="1"/>
    <xf numFmtId="0" fontId="4" fillId="2" borderId="0" xfId="8" applyFont="1" applyFill="1" applyBorder="1"/>
    <xf numFmtId="0" fontId="13" fillId="2" borderId="0" xfId="8" applyFont="1" applyFill="1"/>
    <xf numFmtId="165" fontId="24" fillId="2" borderId="0" xfId="1" applyNumberFormat="1" applyFont="1" applyFill="1" applyBorder="1"/>
    <xf numFmtId="165" fontId="20" fillId="2" borderId="0" xfId="1" applyNumberFormat="1" applyFont="1" applyFill="1" applyBorder="1"/>
    <xf numFmtId="0" fontId="9" fillId="2" borderId="0" xfId="8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0" fontId="3" fillId="3" borderId="0" xfId="8" applyFont="1" applyFill="1" applyBorder="1"/>
    <xf numFmtId="0" fontId="2" fillId="2" borderId="0" xfId="1" applyNumberFormat="1" applyFont="1" applyFill="1" applyAlignment="1">
      <alignment horizontal="right"/>
    </xf>
    <xf numFmtId="167" fontId="3" fillId="2" borderId="2" xfId="2" applyNumberFormat="1" applyFont="1" applyFill="1" applyBorder="1"/>
    <xf numFmtId="0" fontId="3" fillId="2" borderId="0" xfId="8" applyFont="1" applyFill="1" applyAlignment="1">
      <alignment horizontal="left"/>
    </xf>
    <xf numFmtId="165" fontId="4" fillId="2" borderId="0" xfId="8" applyNumberFormat="1" applyFont="1" applyFill="1" applyBorder="1" applyAlignment="1">
      <alignment horizontal="left" vertical="center"/>
    </xf>
    <xf numFmtId="0" fontId="3" fillId="2" borderId="0" xfId="8" applyFont="1" applyFill="1" applyBorder="1" applyAlignment="1">
      <alignment horizontal="left"/>
    </xf>
    <xf numFmtId="165" fontId="24" fillId="2" borderId="0" xfId="1" applyNumberFormat="1" applyFont="1" applyFill="1" applyBorder="1" applyAlignment="1">
      <alignment horizontal="left"/>
    </xf>
    <xf numFmtId="165" fontId="20" fillId="2" borderId="0" xfId="1" applyNumberFormat="1" applyFont="1" applyFill="1" applyBorder="1" applyAlignment="1">
      <alignment horizontal="left"/>
    </xf>
    <xf numFmtId="0" fontId="21" fillId="2" borderId="0" xfId="8" applyFont="1" applyFill="1" applyAlignment="1"/>
    <xf numFmtId="0" fontId="10" fillId="3" borderId="0" xfId="0" applyFont="1" applyFill="1" applyBorder="1"/>
    <xf numFmtId="165" fontId="3" fillId="3" borderId="0" xfId="1" applyNumberFormat="1" applyFont="1" applyFill="1" applyBorder="1"/>
    <xf numFmtId="0" fontId="10" fillId="3" borderId="2" xfId="0" applyFont="1" applyFill="1" applyBorder="1"/>
    <xf numFmtId="165" fontId="3" fillId="3" borderId="2" xfId="1" applyNumberFormat="1" applyFont="1" applyFill="1" applyBorder="1"/>
    <xf numFmtId="166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169" fontId="3" fillId="2" borderId="1" xfId="0" applyNumberFormat="1" applyFont="1" applyFill="1" applyBorder="1"/>
    <xf numFmtId="0" fontId="17" fillId="2" borderId="0" xfId="0" applyFont="1" applyFill="1" applyBorder="1"/>
    <xf numFmtId="169" fontId="3" fillId="2" borderId="2" xfId="0" applyNumberFormat="1" applyFont="1" applyFill="1" applyBorder="1"/>
    <xf numFmtId="166" fontId="12" fillId="2" borderId="1" xfId="1" applyNumberFormat="1" applyFont="1" applyFill="1" applyBorder="1" applyAlignment="1">
      <alignment horizontal="right"/>
    </xf>
    <xf numFmtId="0" fontId="2" fillId="2" borderId="0" xfId="8" applyFont="1" applyFill="1" applyBorder="1" applyAlignment="1">
      <alignment horizontal="centerContinuous"/>
    </xf>
    <xf numFmtId="0" fontId="2" fillId="2" borderId="0" xfId="8" applyFont="1" applyFill="1" applyBorder="1" applyAlignment="1">
      <alignment horizontal="center"/>
    </xf>
    <xf numFmtId="0" fontId="4" fillId="2" borderId="0" xfId="8" applyFont="1" applyFill="1" applyBorder="1" applyAlignment="1">
      <alignment horizontal="right"/>
    </xf>
    <xf numFmtId="165" fontId="4" fillId="2" borderId="0" xfId="8" applyNumberFormat="1" applyFont="1" applyFill="1" applyBorder="1" applyAlignment="1">
      <alignment horizontal="center"/>
    </xf>
    <xf numFmtId="0" fontId="15" fillId="2" borderId="0" xfId="8" applyFont="1" applyFill="1" applyBorder="1"/>
    <xf numFmtId="0" fontId="3" fillId="2" borderId="1" xfId="3" applyFont="1" applyFill="1" applyBorder="1" applyAlignment="1">
      <alignment horizontal="left"/>
    </xf>
    <xf numFmtId="0" fontId="3" fillId="3" borderId="1" xfId="0" applyFont="1" applyFill="1" applyBorder="1"/>
    <xf numFmtId="0" fontId="5" fillId="2" borderId="0" xfId="0" applyFont="1" applyFill="1" applyBorder="1" applyAlignment="1"/>
    <xf numFmtId="0" fontId="26" fillId="2" borderId="2" xfId="0" applyFont="1" applyFill="1" applyBorder="1"/>
    <xf numFmtId="0" fontId="26" fillId="2" borderId="1" xfId="0" applyFont="1" applyFill="1" applyBorder="1"/>
    <xf numFmtId="0" fontId="23" fillId="0" borderId="0" xfId="0" applyFont="1" applyAlignment="1"/>
    <xf numFmtId="165" fontId="32" fillId="2" borderId="0" xfId="1" applyNumberFormat="1" applyFont="1" applyFill="1" applyBorder="1"/>
    <xf numFmtId="165" fontId="32" fillId="2" borderId="1" xfId="1" applyNumberFormat="1" applyFont="1" applyFill="1" applyBorder="1"/>
    <xf numFmtId="165" fontId="32" fillId="3" borderId="2" xfId="1" applyNumberFormat="1" applyFont="1" applyFill="1" applyBorder="1"/>
    <xf numFmtId="165" fontId="32" fillId="2" borderId="1" xfId="1" quotePrefix="1" applyNumberFormat="1" applyFont="1" applyFill="1" applyBorder="1" applyAlignment="1">
      <alignment horizontal="left"/>
    </xf>
    <xf numFmtId="165" fontId="32" fillId="2" borderId="0" xfId="1" quotePrefix="1" applyNumberFormat="1" applyFont="1" applyFill="1" applyBorder="1" applyAlignment="1">
      <alignment horizontal="left"/>
    </xf>
    <xf numFmtId="165" fontId="32" fillId="3" borderId="0" xfId="1" applyNumberFormat="1" applyFont="1" applyFill="1" applyBorder="1"/>
    <xf numFmtId="165" fontId="3" fillId="2" borderId="0" xfId="1" applyNumberFormat="1" applyFont="1" applyFill="1" applyBorder="1" applyAlignment="1">
      <alignment horizontal="right"/>
    </xf>
    <xf numFmtId="165" fontId="3" fillId="2" borderId="1" xfId="1" applyNumberFormat="1" applyFont="1" applyFill="1" applyBorder="1" applyAlignment="1">
      <alignment horizontal="right"/>
    </xf>
    <xf numFmtId="165" fontId="3" fillId="3" borderId="2" xfId="1" applyNumberFormat="1" applyFont="1" applyFill="1" applyBorder="1" applyAlignment="1">
      <alignment horizontal="right"/>
    </xf>
    <xf numFmtId="165" fontId="3" fillId="2" borderId="3" xfId="1" applyNumberFormat="1" applyFont="1" applyFill="1" applyBorder="1" applyAlignment="1">
      <alignment horizontal="right"/>
    </xf>
    <xf numFmtId="165" fontId="32" fillId="2" borderId="1" xfId="1" applyNumberFormat="1" applyFont="1" applyFill="1" applyBorder="1" applyAlignment="1">
      <alignment horizontal="right"/>
    </xf>
    <xf numFmtId="0" fontId="32" fillId="2" borderId="1" xfId="0" applyFont="1" applyFill="1" applyBorder="1"/>
    <xf numFmtId="165" fontId="32" fillId="2" borderId="0" xfId="1" applyNumberFormat="1" applyFont="1" applyFill="1" applyBorder="1" applyAlignment="1">
      <alignment horizontal="right"/>
    </xf>
    <xf numFmtId="165" fontId="32" fillId="3" borderId="2" xfId="1" applyNumberFormat="1" applyFont="1" applyFill="1" applyBorder="1" applyAlignment="1">
      <alignment horizontal="right"/>
    </xf>
    <xf numFmtId="165" fontId="32" fillId="2" borderId="3" xfId="1" applyNumberFormat="1" applyFont="1" applyFill="1" applyBorder="1" applyAlignment="1">
      <alignment horizontal="right"/>
    </xf>
    <xf numFmtId="165" fontId="32" fillId="2" borderId="2" xfId="1" applyNumberFormat="1" applyFont="1" applyFill="1" applyBorder="1" applyAlignment="1">
      <alignment horizontal="right"/>
    </xf>
    <xf numFmtId="169" fontId="32" fillId="2" borderId="2" xfId="0" applyNumberFormat="1" applyFont="1" applyFill="1" applyBorder="1"/>
    <xf numFmtId="0" fontId="32" fillId="3" borderId="1" xfId="0" applyFont="1" applyFill="1" applyBorder="1"/>
    <xf numFmtId="169" fontId="32" fillId="2" borderId="1" xfId="0" applyNumberFormat="1" applyFont="1" applyFill="1" applyBorder="1"/>
    <xf numFmtId="169" fontId="32" fillId="2" borderId="3" xfId="0" applyNumberFormat="1" applyFont="1" applyFill="1" applyBorder="1"/>
    <xf numFmtId="165" fontId="34" fillId="2" borderId="0" xfId="1" applyNumberFormat="1" applyFont="1" applyFill="1"/>
    <xf numFmtId="165" fontId="34" fillId="2" borderId="1" xfId="1" applyNumberFormat="1" applyFont="1" applyFill="1" applyBorder="1"/>
    <xf numFmtId="165" fontId="34" fillId="0" borderId="0" xfId="1" applyNumberFormat="1" applyFont="1" applyFill="1"/>
    <xf numFmtId="165" fontId="33" fillId="2" borderId="0" xfId="1" applyNumberFormat="1" applyFont="1" applyFill="1"/>
    <xf numFmtId="165" fontId="33" fillId="2" borderId="2" xfId="1" applyNumberFormat="1" applyFont="1" applyFill="1" applyBorder="1"/>
    <xf numFmtId="165" fontId="33" fillId="2" borderId="0" xfId="8" applyNumberFormat="1" applyFont="1" applyFill="1"/>
    <xf numFmtId="165" fontId="34" fillId="2" borderId="1" xfId="8" applyNumberFormat="1" applyFont="1" applyFill="1" applyBorder="1" applyAlignment="1">
      <alignment horizontal="center"/>
    </xf>
    <xf numFmtId="165" fontId="34" fillId="0" borderId="1" xfId="1" applyNumberFormat="1" applyFont="1" applyFill="1" applyBorder="1"/>
    <xf numFmtId="165" fontId="33" fillId="2" borderId="0" xfId="1" applyNumberFormat="1" applyFont="1" applyFill="1" applyBorder="1"/>
    <xf numFmtId="165" fontId="33" fillId="2" borderId="1" xfId="1" applyNumberFormat="1" applyFont="1" applyFill="1" applyBorder="1"/>
    <xf numFmtId="165" fontId="34" fillId="2" borderId="0" xfId="1" applyNumberFormat="1" applyFont="1" applyFill="1" applyBorder="1"/>
    <xf numFmtId="165" fontId="32" fillId="2" borderId="1" xfId="1" applyNumberFormat="1" applyFont="1" applyFill="1" applyBorder="1" applyAlignment="1">
      <alignment horizontal="center"/>
    </xf>
    <xf numFmtId="0" fontId="35" fillId="3" borderId="0" xfId="8" applyFont="1" applyFill="1" applyAlignment="1"/>
    <xf numFmtId="167" fontId="16" fillId="2" borderId="0" xfId="2" applyNumberFormat="1" applyFont="1" applyFill="1" applyBorder="1"/>
    <xf numFmtId="0" fontId="26" fillId="2" borderId="0" xfId="0" applyFont="1" applyFill="1" applyBorder="1"/>
    <xf numFmtId="166" fontId="24" fillId="2" borderId="0" xfId="1" applyNumberFormat="1" applyFont="1" applyFill="1" applyBorder="1" applyAlignment="1">
      <alignment horizontal="left"/>
    </xf>
    <xf numFmtId="166" fontId="31" fillId="2" borderId="0" xfId="1" applyNumberFormat="1" applyFont="1" applyFill="1" applyAlignment="1">
      <alignment horizontal="right"/>
    </xf>
    <xf numFmtId="166" fontId="31" fillId="2" borderId="1" xfId="1" applyNumberFormat="1" applyFont="1" applyFill="1" applyBorder="1" applyAlignment="1">
      <alignment horizontal="right"/>
    </xf>
    <xf numFmtId="166" fontId="31" fillId="0" borderId="0" xfId="1" applyNumberFormat="1" applyFont="1" applyFill="1" applyAlignment="1">
      <alignment horizontal="right"/>
    </xf>
    <xf numFmtId="166" fontId="32" fillId="2" borderId="0" xfId="1" applyNumberFormat="1" applyFont="1" applyFill="1" applyAlignment="1">
      <alignment horizontal="right"/>
    </xf>
    <xf numFmtId="166" fontId="32" fillId="2" borderId="2" xfId="1" applyNumberFormat="1" applyFont="1" applyFill="1" applyBorder="1" applyAlignment="1">
      <alignment horizontal="right"/>
    </xf>
    <xf numFmtId="166" fontId="32" fillId="2" borderId="0" xfId="8" applyNumberFormat="1" applyFont="1" applyFill="1" applyAlignment="1">
      <alignment horizontal="right"/>
    </xf>
    <xf numFmtId="166" fontId="31" fillId="2" borderId="1" xfId="8" applyNumberFormat="1" applyFont="1" applyFill="1" applyBorder="1" applyAlignment="1">
      <alignment horizontal="right"/>
    </xf>
    <xf numFmtId="166" fontId="31" fillId="0" borderId="1" xfId="1" applyNumberFormat="1" applyFont="1" applyFill="1" applyBorder="1" applyAlignment="1">
      <alignment horizontal="right"/>
    </xf>
    <xf numFmtId="166" fontId="32" fillId="2" borderId="0" xfId="1" applyNumberFormat="1" applyFont="1" applyFill="1" applyBorder="1" applyAlignment="1">
      <alignment horizontal="right"/>
    </xf>
    <xf numFmtId="166" fontId="32" fillId="2" borderId="1" xfId="1" applyNumberFormat="1" applyFont="1" applyFill="1" applyBorder="1" applyAlignment="1">
      <alignment horizontal="right"/>
    </xf>
    <xf numFmtId="166" fontId="31" fillId="2" borderId="0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175" fontId="4" fillId="2" borderId="1" xfId="8" applyNumberFormat="1" applyFont="1" applyFill="1" applyBorder="1" applyAlignment="1">
      <alignment horizontal="right" wrapText="1"/>
    </xf>
    <xf numFmtId="0" fontId="36" fillId="2" borderId="0" xfId="0" applyFont="1" applyFill="1"/>
    <xf numFmtId="0" fontId="0" fillId="2" borderId="0" xfId="0" applyFill="1" applyBorder="1" applyAlignment="1">
      <alignment horizontal="centerContinuous"/>
    </xf>
    <xf numFmtId="0" fontId="2" fillId="2" borderId="0" xfId="0" quotePrefix="1" applyNumberFormat="1" applyFont="1" applyFill="1" applyBorder="1" applyAlignment="1">
      <alignment horizontal="centerContinuous"/>
    </xf>
    <xf numFmtId="0" fontId="28" fillId="2" borderId="1" xfId="0" applyFont="1" applyFill="1" applyBorder="1" applyAlignment="1">
      <alignment horizontal="right"/>
    </xf>
    <xf numFmtId="0" fontId="28" fillId="2" borderId="0" xfId="0" applyFont="1" applyFill="1" applyBorder="1" applyAlignment="1">
      <alignment horizontal="center"/>
    </xf>
    <xf numFmtId="0" fontId="3" fillId="0" borderId="3" xfId="0" applyFont="1" applyFill="1" applyBorder="1"/>
    <xf numFmtId="167" fontId="3" fillId="2" borderId="0" xfId="0" applyNumberFormat="1" applyFont="1" applyFill="1" applyBorder="1"/>
    <xf numFmtId="0" fontId="18" fillId="2" borderId="0" xfId="0" applyFont="1" applyFill="1"/>
    <xf numFmtId="0" fontId="24" fillId="2" borderId="0" xfId="0" applyFont="1" applyFill="1"/>
    <xf numFmtId="166" fontId="24" fillId="2" borderId="0" xfId="1" applyNumberFormat="1" applyFont="1" applyFill="1" applyBorder="1"/>
    <xf numFmtId="0" fontId="30" fillId="2" borderId="0" xfId="0" applyFont="1" applyFill="1"/>
    <xf numFmtId="0" fontId="30" fillId="2" borderId="2" xfId="0" applyFont="1" applyFill="1" applyBorder="1"/>
    <xf numFmtId="166" fontId="3" fillId="2" borderId="2" xfId="1" applyNumberFormat="1" applyFont="1" applyFill="1" applyBorder="1" applyAlignment="1">
      <alignment horizontal="right"/>
    </xf>
    <xf numFmtId="169" fontId="3" fillId="2" borderId="2" xfId="0" applyNumberFormat="1" applyFont="1" applyFill="1" applyBorder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9" fontId="3" fillId="2" borderId="1" xfId="0" applyNumberFormat="1" applyFont="1" applyFill="1" applyBorder="1" applyAlignment="1">
      <alignment horizontal="right"/>
    </xf>
    <xf numFmtId="170" fontId="4" fillId="2" borderId="2" xfId="1" applyNumberFormat="1" applyFont="1" applyFill="1" applyBorder="1" applyAlignment="1">
      <alignment horizontal="right"/>
    </xf>
    <xf numFmtId="43" fontId="4" fillId="2" borderId="3" xfId="1" applyFont="1" applyFill="1" applyBorder="1" applyAlignment="1">
      <alignment horizontal="center"/>
    </xf>
    <xf numFmtId="0" fontId="10" fillId="2" borderId="0" xfId="0" quotePrefix="1" applyFont="1" applyFill="1" applyAlignment="1">
      <alignment horizontal="left"/>
    </xf>
    <xf numFmtId="43" fontId="4" fillId="2" borderId="0" xfId="1" applyFont="1" applyFill="1" applyBorder="1" applyAlignment="1">
      <alignment horizontal="center"/>
    </xf>
    <xf numFmtId="10" fontId="31" fillId="2" borderId="0" xfId="2" applyNumberFormat="1" applyFont="1" applyFill="1" applyBorder="1" applyAlignment="1">
      <alignment horizontal="right"/>
    </xf>
    <xf numFmtId="0" fontId="14" fillId="2" borderId="0" xfId="0" applyFont="1" applyFill="1" applyBorder="1"/>
    <xf numFmtId="0" fontId="37" fillId="2" borderId="0" xfId="0" applyFont="1" applyFill="1" applyBorder="1"/>
    <xf numFmtId="0" fontId="37" fillId="2" borderId="0" xfId="0" applyFont="1" applyFill="1"/>
    <xf numFmtId="0" fontId="25" fillId="3" borderId="0" xfId="0" applyFont="1" applyFill="1"/>
    <xf numFmtId="0" fontId="25" fillId="2" borderId="0" xfId="0" applyFont="1" applyFill="1"/>
    <xf numFmtId="166" fontId="37" fillId="2" borderId="0" xfId="1" applyNumberFormat="1" applyFont="1" applyFill="1" applyBorder="1"/>
    <xf numFmtId="166" fontId="37" fillId="2" borderId="0" xfId="1" applyNumberFormat="1" applyFont="1" applyFill="1"/>
    <xf numFmtId="0" fontId="26" fillId="2" borderId="0" xfId="0" applyFont="1" applyFill="1"/>
    <xf numFmtId="0" fontId="2" fillId="2" borderId="0" xfId="0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166" fontId="3" fillId="2" borderId="4" xfId="1" applyNumberFormat="1" applyFont="1" applyFill="1" applyBorder="1" applyAlignment="1">
      <alignment horizontal="right"/>
    </xf>
    <xf numFmtId="165" fontId="3" fillId="2" borderId="1" xfId="3" applyNumberFormat="1" applyFont="1" applyFill="1" applyBorder="1"/>
    <xf numFmtId="0" fontId="38" fillId="2" borderId="0" xfId="0" quotePrefix="1" applyFont="1" applyFill="1"/>
    <xf numFmtId="166" fontId="3" fillId="2" borderId="0" xfId="0" applyNumberFormat="1" applyFont="1" applyFill="1" applyBorder="1"/>
    <xf numFmtId="166" fontId="2" fillId="2" borderId="1" xfId="1" applyNumberFormat="1" applyFont="1" applyFill="1" applyBorder="1"/>
    <xf numFmtId="0" fontId="13" fillId="2" borderId="0" xfId="0" applyFont="1" applyFill="1" applyBorder="1" applyAlignment="1">
      <alignment horizontal="left"/>
    </xf>
    <xf numFmtId="0" fontId="40" fillId="2" borderId="0" xfId="3" applyFont="1" applyFill="1" applyBorder="1" applyAlignment="1">
      <alignment horizontal="centerContinuous"/>
    </xf>
    <xf numFmtId="0" fontId="15" fillId="2" borderId="0" xfId="8" applyFont="1" applyFill="1" applyBorder="1" applyAlignment="1">
      <alignment horizontal="centerContinuous"/>
    </xf>
    <xf numFmtId="0" fontId="2" fillId="2" borderId="1" xfId="8" applyFont="1" applyFill="1" applyBorder="1" applyAlignment="1">
      <alignment horizontal="centerContinuous"/>
    </xf>
    <xf numFmtId="0" fontId="2" fillId="2" borderId="3" xfId="8" applyFont="1" applyFill="1" applyBorder="1" applyAlignment="1">
      <alignment horizontal="center"/>
    </xf>
    <xf numFmtId="0" fontId="2" fillId="2" borderId="7" xfId="8" applyFont="1" applyFill="1" applyBorder="1" applyAlignment="1">
      <alignment horizontal="centerContinuous"/>
    </xf>
    <xf numFmtId="0" fontId="15" fillId="2" borderId="1" xfId="8" applyFont="1" applyFill="1" applyBorder="1"/>
    <xf numFmtId="0" fontId="2" fillId="2" borderId="1" xfId="8" applyFont="1" applyFill="1" applyBorder="1" applyAlignment="1">
      <alignment horizontal="center"/>
    </xf>
    <xf numFmtId="0" fontId="2" fillId="2" borderId="6" xfId="8" applyFont="1" applyFill="1" applyBorder="1" applyAlignment="1">
      <alignment horizontal="center"/>
    </xf>
    <xf numFmtId="10" fontId="3" fillId="2" borderId="0" xfId="2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43" fontId="3" fillId="2" borderId="7" xfId="1" applyNumberFormat="1" applyFont="1" applyFill="1" applyBorder="1" applyAlignment="1">
      <alignment horizontal="center"/>
    </xf>
    <xf numFmtId="168" fontId="3" fillId="2" borderId="0" xfId="1" applyNumberFormat="1" applyFont="1" applyFill="1" applyBorder="1" applyAlignment="1">
      <alignment horizontal="center"/>
    </xf>
    <xf numFmtId="43" fontId="3" fillId="2" borderId="5" xfId="1" applyNumberFormat="1" applyFont="1" applyFill="1" applyBorder="1" applyAlignment="1">
      <alignment horizontal="center"/>
    </xf>
    <xf numFmtId="175" fontId="2" fillId="2" borderId="1" xfId="8" applyNumberFormat="1" applyFont="1" applyFill="1" applyBorder="1" applyAlignment="1">
      <alignment horizontal="centerContinuous"/>
    </xf>
    <xf numFmtId="174" fontId="2" fillId="2" borderId="3" xfId="8" applyNumberFormat="1" applyFont="1" applyFill="1" applyBorder="1" applyAlignment="1">
      <alignment horizontal="center"/>
    </xf>
    <xf numFmtId="174" fontId="2" fillId="2" borderId="1" xfId="8" applyNumberFormat="1" applyFont="1" applyFill="1" applyBorder="1" applyAlignment="1">
      <alignment horizontal="centerContinuous"/>
    </xf>
    <xf numFmtId="168" fontId="3" fillId="2" borderId="3" xfId="1" applyNumberFormat="1" applyFont="1" applyFill="1" applyBorder="1" applyAlignment="1">
      <alignment horizontal="center"/>
    </xf>
    <xf numFmtId="43" fontId="3" fillId="3" borderId="5" xfId="1" applyNumberFormat="1" applyFont="1" applyFill="1" applyBorder="1" applyAlignment="1">
      <alignment horizontal="center"/>
    </xf>
    <xf numFmtId="168" fontId="3" fillId="3" borderId="0" xfId="1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6" fontId="32" fillId="2" borderId="3" xfId="1" applyNumberFormat="1" applyFont="1" applyFill="1" applyBorder="1" applyAlignment="1">
      <alignment horizontal="right"/>
    </xf>
    <xf numFmtId="166" fontId="32" fillId="3" borderId="2" xfId="1" applyNumberFormat="1" applyFont="1" applyFill="1" applyBorder="1" applyAlignment="1">
      <alignment horizontal="right"/>
    </xf>
    <xf numFmtId="166" fontId="32" fillId="3" borderId="3" xfId="1" applyNumberFormat="1" applyFont="1" applyFill="1" applyBorder="1" applyAlignment="1">
      <alignment horizontal="right"/>
    </xf>
    <xf numFmtId="170" fontId="4" fillId="2" borderId="0" xfId="1" applyNumberFormat="1" applyFont="1" applyFill="1" applyBorder="1" applyAlignment="1">
      <alignment horizontal="right"/>
    </xf>
    <xf numFmtId="43" fontId="10" fillId="2" borderId="0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4" fillId="2" borderId="3" xfId="0" applyFont="1" applyFill="1" applyBorder="1"/>
    <xf numFmtId="169" fontId="3" fillId="2" borderId="0" xfId="0" applyNumberFormat="1" applyFont="1" applyFill="1" applyAlignment="1">
      <alignment horizontal="right"/>
    </xf>
    <xf numFmtId="166" fontId="3" fillId="2" borderId="0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5" fontId="32" fillId="0" borderId="0" xfId="1" quotePrefix="1" applyNumberFormat="1" applyFont="1" applyFill="1" applyBorder="1" applyAlignment="1">
      <alignment horizontal="left"/>
    </xf>
    <xf numFmtId="165" fontId="32" fillId="0" borderId="1" xfId="1" quotePrefix="1" applyNumberFormat="1" applyFont="1" applyFill="1" applyBorder="1" applyAlignment="1">
      <alignment horizontal="left"/>
    </xf>
    <xf numFmtId="166" fontId="3" fillId="3" borderId="0" xfId="1" applyNumberFormat="1" applyFont="1" applyFill="1" applyBorder="1"/>
    <xf numFmtId="0" fontId="10" fillId="2" borderId="2" xfId="0" quotePrefix="1" applyFont="1" applyFill="1" applyBorder="1" applyAlignment="1">
      <alignment horizontal="left"/>
    </xf>
    <xf numFmtId="0" fontId="14" fillId="2" borderId="0" xfId="3" applyFont="1" applyFill="1" applyBorder="1" applyAlignment="1">
      <alignment wrapText="1"/>
    </xf>
    <xf numFmtId="0" fontId="2" fillId="2" borderId="0" xfId="1" applyNumberFormat="1" applyFont="1" applyFill="1" applyBorder="1" applyAlignment="1">
      <alignment horizontal="right"/>
    </xf>
    <xf numFmtId="9" fontId="3" fillId="2" borderId="0" xfId="2" applyNumberFormat="1" applyFont="1" applyFill="1" applyBorder="1"/>
    <xf numFmtId="166" fontId="31" fillId="3" borderId="0" xfId="1" applyNumberFormat="1" applyFont="1" applyFill="1" applyAlignment="1">
      <alignment horizontal="right"/>
    </xf>
    <xf numFmtId="177" fontId="3" fillId="2" borderId="2" xfId="0" applyNumberFormat="1" applyFont="1" applyFill="1" applyBorder="1" applyAlignment="1">
      <alignment horizontal="right"/>
    </xf>
    <xf numFmtId="165" fontId="44" fillId="2" borderId="2" xfId="1" applyNumberFormat="1" applyFont="1" applyFill="1" applyBorder="1" applyAlignment="1">
      <alignment horizontal="right"/>
    </xf>
    <xf numFmtId="165" fontId="44" fillId="2" borderId="3" xfId="1" applyNumberFormat="1" applyFont="1" applyFill="1" applyBorder="1" applyAlignment="1">
      <alignment horizontal="right"/>
    </xf>
    <xf numFmtId="165" fontId="44" fillId="2" borderId="1" xfId="1" applyNumberFormat="1" applyFont="1" applyFill="1" applyBorder="1" applyAlignment="1">
      <alignment horizontal="right"/>
    </xf>
    <xf numFmtId="178" fontId="3" fillId="2" borderId="0" xfId="9" applyNumberFormat="1" applyFont="1" applyFill="1" applyBorder="1"/>
    <xf numFmtId="177" fontId="3" fillId="2" borderId="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3" applyFont="1" applyFill="1" applyBorder="1" applyAlignment="1">
      <alignment horizontal="center"/>
    </xf>
    <xf numFmtId="169" fontId="2" fillId="2" borderId="0" xfId="0" applyNumberFormat="1" applyFont="1" applyFill="1" applyBorder="1"/>
    <xf numFmtId="177" fontId="3" fillId="2" borderId="3" xfId="0" applyNumberFormat="1" applyFont="1" applyFill="1" applyBorder="1" applyAlignment="1">
      <alignment horizontal="right"/>
    </xf>
    <xf numFmtId="166" fontId="3" fillId="3" borderId="1" xfId="1" applyNumberFormat="1" applyFont="1" applyFill="1" applyBorder="1"/>
    <xf numFmtId="49" fontId="2" fillId="3" borderId="1" xfId="8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right"/>
    </xf>
    <xf numFmtId="166" fontId="3" fillId="3" borderId="0" xfId="1" applyNumberFormat="1" applyFont="1" applyFill="1" applyBorder="1" applyAlignment="1">
      <alignment horizontal="center"/>
    </xf>
    <xf numFmtId="169" fontId="3" fillId="2" borderId="0" xfId="0" applyNumberFormat="1" applyFont="1" applyFill="1" applyBorder="1" applyAlignment="1">
      <alignment horizontal="right"/>
    </xf>
    <xf numFmtId="0" fontId="5" fillId="3" borderId="1" xfId="10" applyFont="1" applyFill="1" applyBorder="1" applyAlignment="1">
      <alignment horizontal="center"/>
    </xf>
    <xf numFmtId="0" fontId="18" fillId="3" borderId="0" xfId="10" applyFont="1" applyFill="1" applyBorder="1"/>
    <xf numFmtId="0" fontId="3" fillId="3" borderId="0" xfId="10" applyFont="1" applyFill="1" applyBorder="1"/>
    <xf numFmtId="0" fontId="5" fillId="3" borderId="0" xfId="10" applyFont="1" applyFill="1" applyBorder="1" applyAlignment="1"/>
    <xf numFmtId="165" fontId="3" fillId="3" borderId="1" xfId="1" applyNumberFormat="1" applyFont="1" applyFill="1" applyBorder="1"/>
    <xf numFmtId="0" fontId="3" fillId="3" borderId="0" xfId="1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66" fontId="3" fillId="2" borderId="2" xfId="1" applyNumberFormat="1" applyFont="1" applyFill="1" applyBorder="1" applyAlignment="1">
      <alignment horizontal="center"/>
    </xf>
    <xf numFmtId="167" fontId="3" fillId="3" borderId="0" xfId="2" applyNumberFormat="1" applyFont="1" applyFill="1" applyBorder="1"/>
    <xf numFmtId="0" fontId="3" fillId="2" borderId="1" xfId="8" applyFont="1" applyFill="1" applyBorder="1"/>
    <xf numFmtId="0" fontId="3" fillId="3" borderId="2" xfId="0" applyFont="1" applyFill="1" applyBorder="1"/>
    <xf numFmtId="9" fontId="3" fillId="3" borderId="2" xfId="2" applyNumberFormat="1" applyFont="1" applyFill="1" applyBorder="1"/>
    <xf numFmtId="167" fontId="3" fillId="3" borderId="2" xfId="2" applyNumberFormat="1" applyFont="1" applyFill="1" applyBorder="1"/>
    <xf numFmtId="0" fontId="3" fillId="3" borderId="3" xfId="0" applyFont="1" applyFill="1" applyBorder="1"/>
    <xf numFmtId="167" fontId="3" fillId="3" borderId="3" xfId="2" applyNumberFormat="1" applyFont="1" applyFill="1" applyBorder="1"/>
    <xf numFmtId="167" fontId="3" fillId="3" borderId="1" xfId="2" applyNumberFormat="1" applyFont="1" applyFill="1" applyBorder="1"/>
    <xf numFmtId="0" fontId="3" fillId="2" borderId="0" xfId="0" applyFont="1" applyFill="1" applyBorder="1" applyAlignment="1"/>
    <xf numFmtId="167" fontId="3" fillId="2" borderId="0" xfId="2" applyNumberFormat="1" applyFont="1" applyFill="1" applyBorder="1" applyAlignment="1"/>
    <xf numFmtId="0" fontId="3" fillId="2" borderId="0" xfId="0" applyFont="1" applyFill="1" applyAlignment="1"/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3" borderId="0" xfId="1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165" fontId="12" fillId="2" borderId="0" xfId="1" applyNumberFormat="1" applyFont="1" applyFill="1" applyBorder="1"/>
    <xf numFmtId="0" fontId="17" fillId="2" borderId="0" xfId="0" applyFont="1" applyFill="1"/>
    <xf numFmtId="0" fontId="17" fillId="2" borderId="0" xfId="3" applyFont="1" applyFill="1"/>
    <xf numFmtId="178" fontId="17" fillId="3" borderId="0" xfId="9" applyNumberFormat="1" applyFont="1" applyFill="1" applyBorder="1"/>
    <xf numFmtId="0" fontId="4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wrapText="1"/>
    </xf>
    <xf numFmtId="165" fontId="3" fillId="2" borderId="0" xfId="3" applyNumberFormat="1" applyFont="1" applyFill="1" applyBorder="1"/>
    <xf numFmtId="0" fontId="17" fillId="2" borderId="0" xfId="3" applyFont="1" applyFill="1" applyBorder="1"/>
    <xf numFmtId="0" fontId="38" fillId="2" borderId="0" xfId="0" quotePrefix="1" applyFont="1" applyFill="1" applyBorder="1"/>
    <xf numFmtId="1" fontId="48" fillId="2" borderId="1" xfId="0" applyNumberFormat="1" applyFont="1" applyFill="1" applyBorder="1" applyAlignment="1">
      <alignment horizontal="right"/>
    </xf>
    <xf numFmtId="43" fontId="4" fillId="2" borderId="1" xfId="1" applyFont="1" applyFill="1" applyBorder="1" applyAlignment="1">
      <alignment horizontal="center"/>
    </xf>
    <xf numFmtId="166" fontId="4" fillId="2" borderId="1" xfId="1" applyNumberFormat="1" applyFont="1" applyFill="1" applyBorder="1" applyAlignment="1">
      <alignment horizontal="center"/>
    </xf>
    <xf numFmtId="166" fontId="44" fillId="2" borderId="0" xfId="1" applyNumberFormat="1" applyFont="1" applyFill="1" applyBorder="1"/>
    <xf numFmtId="43" fontId="3" fillId="3" borderId="6" xfId="1" applyNumberFormat="1" applyFont="1" applyFill="1" applyBorder="1" applyAlignment="1">
      <alignment horizontal="center"/>
    </xf>
    <xf numFmtId="168" fontId="3" fillId="3" borderId="1" xfId="1" applyNumberFormat="1" applyFont="1" applyFill="1" applyBorder="1" applyAlignment="1">
      <alignment horizontal="center"/>
    </xf>
    <xf numFmtId="165" fontId="44" fillId="2" borderId="0" xfId="1" applyNumberFormat="1" applyFont="1" applyFill="1" applyBorder="1"/>
    <xf numFmtId="0" fontId="5" fillId="2" borderId="0" xfId="0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1" fillId="2" borderId="0" xfId="8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4" fillId="2" borderId="0" xfId="3" applyFont="1" applyFill="1" applyBorder="1" applyAlignment="1">
      <alignment horizontal="left" wrapText="1"/>
    </xf>
    <xf numFmtId="0" fontId="1" fillId="3" borderId="0" xfId="10" applyFont="1" applyFill="1" applyBorder="1" applyAlignment="1">
      <alignment horizontal="center"/>
    </xf>
    <xf numFmtId="0" fontId="5" fillId="3" borderId="0" xfId="1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4" fillId="2" borderId="0" xfId="0" applyNumberFormat="1" applyFont="1" applyFill="1" applyBorder="1" applyAlignment="1">
      <alignment horizontal="center" vertical="center"/>
    </xf>
    <xf numFmtId="0" fontId="6" fillId="0" borderId="0" xfId="8" applyAlignment="1"/>
    <xf numFmtId="0" fontId="5" fillId="2" borderId="0" xfId="8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6" fontId="3" fillId="2" borderId="0" xfId="8" applyNumberFormat="1" applyFont="1" applyFill="1"/>
    <xf numFmtId="165" fontId="16" fillId="2" borderId="0" xfId="1" applyNumberFormat="1" applyFont="1" applyFill="1" applyBorder="1"/>
    <xf numFmtId="167" fontId="2" fillId="2" borderId="0" xfId="2" applyNumberFormat="1" applyFont="1" applyFill="1" applyBorder="1"/>
    <xf numFmtId="165" fontId="45" fillId="2" borderId="1" xfId="1" quotePrefix="1" applyNumberFormat="1" applyFont="1" applyFill="1" applyBorder="1" applyAlignment="1">
      <alignment horizontal="left"/>
    </xf>
    <xf numFmtId="43" fontId="45" fillId="2" borderId="0" xfId="1" quotePrefix="1" applyNumberFormat="1" applyFont="1" applyFill="1" applyBorder="1" applyAlignment="1">
      <alignment horizontal="left"/>
    </xf>
    <xf numFmtId="165" fontId="45" fillId="2" borderId="0" xfId="1" quotePrefix="1" applyNumberFormat="1" applyFont="1" applyFill="1" applyBorder="1" applyAlignment="1">
      <alignment horizontal="left"/>
    </xf>
    <xf numFmtId="165" fontId="45" fillId="2" borderId="0" xfId="1" applyNumberFormat="1" applyFont="1" applyFill="1" applyBorder="1"/>
    <xf numFmtId="165" fontId="45" fillId="3" borderId="2" xfId="1" applyNumberFormat="1" applyFont="1" applyFill="1" applyBorder="1"/>
    <xf numFmtId="165" fontId="45" fillId="3" borderId="0" xfId="1" applyNumberFormat="1" applyFont="1" applyFill="1" applyBorder="1"/>
    <xf numFmtId="9" fontId="45" fillId="2" borderId="0" xfId="2" quotePrefix="1" applyFont="1" applyFill="1" applyBorder="1" applyAlignment="1">
      <alignment horizontal="left"/>
    </xf>
    <xf numFmtId="165" fontId="45" fillId="2" borderId="1" xfId="1" applyNumberFormat="1" applyFont="1" applyFill="1" applyBorder="1"/>
    <xf numFmtId="166" fontId="45" fillId="2" borderId="1" xfId="1" applyNumberFormat="1" applyFont="1" applyFill="1" applyBorder="1" applyAlignment="1">
      <alignment horizontal="right"/>
    </xf>
    <xf numFmtId="166" fontId="45" fillId="2" borderId="2" xfId="1" applyNumberFormat="1" applyFont="1" applyFill="1" applyBorder="1" applyAlignment="1">
      <alignment horizontal="right"/>
    </xf>
    <xf numFmtId="166" fontId="45" fillId="2" borderId="0" xfId="1" applyNumberFormat="1" applyFont="1" applyFill="1" applyBorder="1" applyAlignment="1">
      <alignment horizontal="right"/>
    </xf>
    <xf numFmtId="166" fontId="45" fillId="2" borderId="3" xfId="1" applyNumberFormat="1" applyFont="1" applyFill="1" applyBorder="1" applyAlignment="1">
      <alignment horizontal="right"/>
    </xf>
    <xf numFmtId="166" fontId="45" fillId="3" borderId="2" xfId="1" applyNumberFormat="1" applyFont="1" applyFill="1" applyBorder="1" applyAlignment="1">
      <alignment horizontal="right"/>
    </xf>
    <xf numFmtId="166" fontId="45" fillId="3" borderId="3" xfId="1" applyNumberFormat="1" applyFont="1" applyFill="1" applyBorder="1" applyAlignment="1">
      <alignment horizontal="right"/>
    </xf>
    <xf numFmtId="0" fontId="45" fillId="2" borderId="0" xfId="0" applyFont="1" applyFill="1" applyBorder="1"/>
    <xf numFmtId="166" fontId="16" fillId="2" borderId="0" xfId="1" applyNumberFormat="1" applyFont="1" applyFill="1" applyBorder="1"/>
    <xf numFmtId="166" fontId="45" fillId="2" borderId="0" xfId="1" applyNumberFormat="1" applyFont="1" applyFill="1" applyBorder="1"/>
    <xf numFmtId="0" fontId="45" fillId="2" borderId="0" xfId="0" applyFont="1" applyFill="1"/>
    <xf numFmtId="9" fontId="16" fillId="2" borderId="0" xfId="2" applyFont="1" applyFill="1" applyBorder="1"/>
    <xf numFmtId="0" fontId="16" fillId="2" borderId="1" xfId="0" applyFont="1" applyFill="1" applyBorder="1" applyAlignment="1">
      <alignment horizontal="right"/>
    </xf>
    <xf numFmtId="0" fontId="45" fillId="2" borderId="1" xfId="0" applyFont="1" applyFill="1" applyBorder="1" applyAlignment="1">
      <alignment horizontal="right"/>
    </xf>
    <xf numFmtId="0" fontId="16" fillId="2" borderId="2" xfId="0" applyFont="1" applyFill="1" applyBorder="1" applyAlignment="1">
      <alignment horizontal="right"/>
    </xf>
    <xf numFmtId="0" fontId="16" fillId="2" borderId="0" xfId="0" applyFont="1" applyFill="1" applyBorder="1" applyAlignment="1">
      <alignment horizontal="centerContinuous"/>
    </xf>
    <xf numFmtId="169" fontId="45" fillId="2" borderId="3" xfId="0" applyNumberFormat="1" applyFont="1" applyFill="1" applyBorder="1" applyAlignment="1">
      <alignment horizontal="right"/>
    </xf>
    <xf numFmtId="169" fontId="45" fillId="2" borderId="1" xfId="0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0" xfId="0" applyFont="1" applyFill="1" applyBorder="1"/>
    <xf numFmtId="167" fontId="3" fillId="0" borderId="0" xfId="2" applyNumberFormat="1" applyFont="1" applyFill="1" applyBorder="1"/>
    <xf numFmtId="0" fontId="3" fillId="0" borderId="0" xfId="3" applyFont="1" applyFill="1"/>
    <xf numFmtId="0" fontId="3" fillId="0" borderId="0" xfId="3" applyFont="1" applyFill="1" applyBorder="1"/>
    <xf numFmtId="0" fontId="1" fillId="0" borderId="0" xfId="10" applyFont="1" applyFill="1" applyBorder="1" applyAlignment="1">
      <alignment horizontal="center"/>
    </xf>
    <xf numFmtId="0" fontId="5" fillId="0" borderId="0" xfId="10" applyFont="1" applyFill="1" applyBorder="1" applyAlignment="1">
      <alignment horizontal="center"/>
    </xf>
    <xf numFmtId="0" fontId="5" fillId="0" borderId="0" xfId="1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right"/>
    </xf>
    <xf numFmtId="0" fontId="18" fillId="0" borderId="0" xfId="10" applyFont="1" applyFill="1" applyBorder="1"/>
    <xf numFmtId="165" fontId="3" fillId="0" borderId="0" xfId="1" applyNumberFormat="1" applyFont="1" applyFill="1" applyBorder="1"/>
    <xf numFmtId="166" fontId="3" fillId="0" borderId="0" xfId="1" applyNumberFormat="1" applyFont="1" applyFill="1" applyBorder="1"/>
    <xf numFmtId="0" fontId="3" fillId="0" borderId="0" xfId="10" applyFont="1" applyFill="1" applyBorder="1"/>
    <xf numFmtId="0" fontId="5" fillId="0" borderId="0" xfId="10" applyFont="1" applyFill="1" applyBorder="1" applyAlignment="1"/>
    <xf numFmtId="0" fontId="3" fillId="0" borderId="0" xfId="3" applyFont="1" applyFill="1" applyBorder="1" applyAlignment="1">
      <alignment horizontal="left"/>
    </xf>
    <xf numFmtId="0" fontId="3" fillId="0" borderId="0" xfId="10" applyFont="1" applyFill="1" applyBorder="1" applyAlignment="1">
      <alignment horizontal="center"/>
    </xf>
    <xf numFmtId="0" fontId="19" fillId="0" borderId="0" xfId="10" applyFont="1" applyFill="1" applyBorder="1"/>
    <xf numFmtId="0" fontId="10" fillId="0" borderId="0" xfId="0" applyFont="1" applyFill="1" applyBorder="1"/>
    <xf numFmtId="0" fontId="3" fillId="0" borderId="0" xfId="3" quotePrefix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</cellXfs>
  <cellStyles count="13">
    <cellStyle name="Comma" xfId="1" builtinId="3"/>
    <cellStyle name="Comma 2" xfId="11"/>
    <cellStyle name="Comma_IV-trim  2002" xfId="9"/>
    <cellStyle name="Millares [0]_Conc. Act." xfId="4"/>
    <cellStyle name="Millares_B-12 FEMSA Mzo.99" xfId="5"/>
    <cellStyle name="Moneda [0]_CAPITA1" xfId="6"/>
    <cellStyle name="Moneda_ARGENTINA" xfId="7"/>
    <cellStyle name="Normal" xfId="0" builtinId="0"/>
    <cellStyle name="Normal 2" xfId="8"/>
    <cellStyle name="Normal 3" xfId="10"/>
    <cellStyle name="Normal_IV-trim  2002" xfId="3"/>
    <cellStyle name="Percent" xfId="2" builtinId="5"/>
    <cellStyle name="Percent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36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40</xdr:row>
          <xdr:rowOff>0</xdr:rowOff>
        </xdr:from>
        <xdr:to>
          <xdr:col>5</xdr:col>
          <xdr:colOff>0</xdr:colOff>
          <xdr:row>40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O53"/>
  <sheetViews>
    <sheetView showGridLines="0" tabSelected="1" view="pageBreakPreview" zoomScale="80" zoomScaleNormal="70" zoomScaleSheetLayoutView="80" workbookViewId="0">
      <selection activeCell="S32" sqref="S32"/>
    </sheetView>
  </sheetViews>
  <sheetFormatPr defaultColWidth="9.85546875" defaultRowHeight="15.75"/>
  <cols>
    <col min="1" max="1" width="61.7109375" style="2" customWidth="1"/>
    <col min="2" max="2" width="2.85546875" style="5" customWidth="1"/>
    <col min="3" max="5" width="11.7109375" style="2" customWidth="1"/>
    <col min="6" max="6" width="11.7109375" style="5" customWidth="1"/>
    <col min="7" max="8" width="11.7109375" style="2" customWidth="1"/>
    <col min="9" max="9" width="4.42578125" style="2" customWidth="1"/>
    <col min="10" max="14" width="11.7109375" style="2" customWidth="1"/>
    <col min="15" max="16384" width="9.85546875" style="2"/>
  </cols>
  <sheetData>
    <row r="1" spans="1:15" ht="39" customHeight="1">
      <c r="A1" s="316" t="s">
        <v>0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</row>
    <row r="2" spans="1:15" ht="15" customHeight="1">
      <c r="A2" s="312" t="s">
        <v>22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</row>
    <row r="3" spans="1:15" ht="15" customHeight="1">
      <c r="A3" s="315" t="s">
        <v>21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</row>
    <row r="4" spans="1:15" ht="18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</row>
    <row r="5" spans="1:15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5">
      <c r="A6" s="10"/>
      <c r="B6" s="10"/>
      <c r="C6" s="317" t="s">
        <v>105</v>
      </c>
      <c r="D6" s="317"/>
      <c r="E6" s="317"/>
      <c r="F6" s="317"/>
      <c r="G6" s="317"/>
      <c r="H6" s="317"/>
      <c r="I6" s="5"/>
      <c r="J6" s="318" t="s">
        <v>106</v>
      </c>
      <c r="K6" s="318"/>
      <c r="L6" s="318"/>
      <c r="M6" s="318"/>
      <c r="N6" s="318"/>
      <c r="O6" s="318"/>
    </row>
    <row r="7" spans="1:15" ht="15.75" customHeight="1">
      <c r="A7" s="12"/>
      <c r="B7" s="13"/>
      <c r="C7" s="55">
        <v>2015</v>
      </c>
      <c r="D7" s="55" t="s">
        <v>15</v>
      </c>
      <c r="E7" s="55">
        <v>2014</v>
      </c>
      <c r="F7" s="55" t="s">
        <v>15</v>
      </c>
      <c r="G7" s="232" t="s">
        <v>90</v>
      </c>
      <c r="H7" s="232" t="s">
        <v>98</v>
      </c>
      <c r="I7" s="14"/>
      <c r="J7" s="55">
        <v>2015</v>
      </c>
      <c r="K7" s="55" t="s">
        <v>15</v>
      </c>
      <c r="L7" s="55">
        <v>2014</v>
      </c>
      <c r="M7" s="55" t="s">
        <v>15</v>
      </c>
      <c r="N7" s="232" t="s">
        <v>90</v>
      </c>
      <c r="O7" s="232" t="s">
        <v>98</v>
      </c>
    </row>
    <row r="8" spans="1:15">
      <c r="A8" s="18" t="s">
        <v>6</v>
      </c>
      <c r="B8" s="18"/>
      <c r="C8" s="125">
        <v>89469</v>
      </c>
      <c r="D8" s="21">
        <v>100</v>
      </c>
      <c r="E8" s="125">
        <v>70156</v>
      </c>
      <c r="F8" s="21">
        <v>100</v>
      </c>
      <c r="G8" s="22">
        <v>27.52865043617081</v>
      </c>
      <c r="H8" s="22">
        <v>7.6053882831781383</v>
      </c>
      <c r="I8" s="18"/>
      <c r="J8" s="125">
        <v>311589</v>
      </c>
      <c r="K8" s="21">
        <v>100</v>
      </c>
      <c r="L8" s="125">
        <v>263449</v>
      </c>
      <c r="M8" s="21">
        <v>100</v>
      </c>
      <c r="N8" s="22">
        <v>18.272986422419525</v>
      </c>
      <c r="O8" s="22">
        <v>8.2498331909316889</v>
      </c>
    </row>
    <row r="9" spans="1:15">
      <c r="A9" s="119" t="s">
        <v>7</v>
      </c>
      <c r="B9" s="18"/>
      <c r="C9" s="126">
        <v>53774</v>
      </c>
      <c r="D9" s="26">
        <v>60.1</v>
      </c>
      <c r="E9" s="126">
        <v>39740</v>
      </c>
      <c r="F9" s="26">
        <v>56.6</v>
      </c>
      <c r="G9" s="27">
        <v>35.314544539506798</v>
      </c>
      <c r="H9" s="27"/>
      <c r="I9" s="18"/>
      <c r="J9" s="126">
        <v>188410</v>
      </c>
      <c r="K9" s="26">
        <v>60.5</v>
      </c>
      <c r="L9" s="126">
        <v>153278</v>
      </c>
      <c r="M9" s="26">
        <v>58.2</v>
      </c>
      <c r="N9" s="27">
        <v>22.920445204138893</v>
      </c>
      <c r="O9" s="341"/>
    </row>
    <row r="10" spans="1:15">
      <c r="A10" s="25" t="s">
        <v>8</v>
      </c>
      <c r="B10" s="18"/>
      <c r="C10" s="126">
        <v>35695</v>
      </c>
      <c r="D10" s="31">
        <v>39.9</v>
      </c>
      <c r="E10" s="126">
        <v>30416</v>
      </c>
      <c r="F10" s="31">
        <v>43.4</v>
      </c>
      <c r="G10" s="27">
        <v>17.35599684376643</v>
      </c>
      <c r="H10" s="27"/>
      <c r="I10" s="18"/>
      <c r="J10" s="126">
        <v>123179</v>
      </c>
      <c r="K10" s="31">
        <v>39.5</v>
      </c>
      <c r="L10" s="126">
        <v>110171</v>
      </c>
      <c r="M10" s="31">
        <v>41.8</v>
      </c>
      <c r="N10" s="188">
        <v>11.807099872017135</v>
      </c>
      <c r="O10" s="342"/>
    </row>
    <row r="11" spans="1:15">
      <c r="A11" s="15" t="s">
        <v>9</v>
      </c>
      <c r="B11" s="15"/>
      <c r="C11" s="125">
        <v>3473</v>
      </c>
      <c r="D11" s="21">
        <v>3.9</v>
      </c>
      <c r="E11" s="125">
        <v>2464</v>
      </c>
      <c r="F11" s="21">
        <v>3.5</v>
      </c>
      <c r="G11" s="22">
        <v>40.949675324675326</v>
      </c>
      <c r="H11" s="22"/>
      <c r="I11" s="18"/>
      <c r="J11" s="125">
        <v>11705</v>
      </c>
      <c r="K11" s="21">
        <v>3.8</v>
      </c>
      <c r="L11" s="125">
        <v>10244</v>
      </c>
      <c r="M11" s="21">
        <v>3.9</v>
      </c>
      <c r="N11" s="22">
        <v>14.262007028504486</v>
      </c>
      <c r="O11" s="343"/>
    </row>
    <row r="12" spans="1:15">
      <c r="A12" s="15" t="s">
        <v>10</v>
      </c>
      <c r="B12" s="15"/>
      <c r="C12" s="125">
        <v>21234</v>
      </c>
      <c r="D12" s="21">
        <v>23.700000000000003</v>
      </c>
      <c r="E12" s="125">
        <v>18054</v>
      </c>
      <c r="F12" s="21">
        <v>25.799999999999997</v>
      </c>
      <c r="G12" s="22">
        <v>17.61382519109338</v>
      </c>
      <c r="H12" s="22"/>
      <c r="I12" s="18"/>
      <c r="J12" s="125">
        <v>76375</v>
      </c>
      <c r="K12" s="21">
        <v>24.500000000000004</v>
      </c>
      <c r="L12" s="125">
        <v>69016</v>
      </c>
      <c r="M12" s="21">
        <v>26.1</v>
      </c>
      <c r="N12" s="22">
        <v>10.662744870754604</v>
      </c>
      <c r="O12" s="343"/>
    </row>
    <row r="13" spans="1:15" ht="18">
      <c r="A13" s="2" t="s">
        <v>114</v>
      </c>
      <c r="C13" s="125">
        <v>350</v>
      </c>
      <c r="D13" s="21">
        <v>0.4</v>
      </c>
      <c r="E13" s="125">
        <v>116</v>
      </c>
      <c r="F13" s="21">
        <v>0.2</v>
      </c>
      <c r="G13" s="22" t="s">
        <v>131</v>
      </c>
      <c r="H13" s="22"/>
      <c r="I13" s="28"/>
      <c r="J13" s="125">
        <v>1364</v>
      </c>
      <c r="K13" s="21">
        <v>0.4</v>
      </c>
      <c r="L13" s="125">
        <v>928</v>
      </c>
      <c r="M13" s="21">
        <v>0.4</v>
      </c>
      <c r="N13" s="22">
        <v>46.982758620689658</v>
      </c>
      <c r="O13" s="343"/>
    </row>
    <row r="14" spans="1:15" s="51" customFormat="1" ht="18">
      <c r="A14" s="108" t="s">
        <v>58</v>
      </c>
      <c r="B14" s="109"/>
      <c r="C14" s="127">
        <v>10638</v>
      </c>
      <c r="D14" s="31">
        <v>11.9</v>
      </c>
      <c r="E14" s="127">
        <v>9782</v>
      </c>
      <c r="F14" s="31">
        <v>13.9</v>
      </c>
      <c r="G14" s="233">
        <v>8.7507667143733379</v>
      </c>
      <c r="H14" s="233">
        <v>4.0941028954934788</v>
      </c>
      <c r="I14" s="103"/>
      <c r="J14" s="127">
        <v>33735</v>
      </c>
      <c r="K14" s="31">
        <v>10.8</v>
      </c>
      <c r="L14" s="127">
        <v>29983</v>
      </c>
      <c r="M14" s="31">
        <v>11.4</v>
      </c>
      <c r="N14" s="233">
        <v>12.513757796084457</v>
      </c>
      <c r="O14" s="233">
        <v>9.3695725467329858</v>
      </c>
    </row>
    <row r="15" spans="1:15">
      <c r="A15" s="32" t="s">
        <v>115</v>
      </c>
      <c r="B15" s="30"/>
      <c r="C15" s="128">
        <v>460</v>
      </c>
      <c r="D15" s="333"/>
      <c r="E15" s="128">
        <v>-298</v>
      </c>
      <c r="F15" s="333"/>
      <c r="G15" s="165" t="s">
        <v>131</v>
      </c>
      <c r="H15" s="165"/>
      <c r="I15" s="18"/>
      <c r="J15" s="246">
        <v>954</v>
      </c>
      <c r="K15" s="333"/>
      <c r="L15" s="128">
        <v>-508</v>
      </c>
      <c r="M15" s="333"/>
      <c r="N15" s="165" t="s">
        <v>131</v>
      </c>
      <c r="O15" s="342"/>
    </row>
    <row r="16" spans="1:15">
      <c r="A16" s="15" t="s">
        <v>93</v>
      </c>
      <c r="B16" s="15"/>
      <c r="C16" s="129">
        <v>2523</v>
      </c>
      <c r="D16" s="334"/>
      <c r="E16" s="129">
        <v>1625</v>
      </c>
      <c r="F16" s="334"/>
      <c r="G16" s="234">
        <v>55.26153846153845</v>
      </c>
      <c r="H16" s="234"/>
      <c r="I16" s="5"/>
      <c r="J16" s="245">
        <v>7777</v>
      </c>
      <c r="K16" s="334"/>
      <c r="L16" s="129">
        <v>6701</v>
      </c>
      <c r="M16" s="334"/>
      <c r="N16" s="234">
        <v>16.057304879868674</v>
      </c>
      <c r="O16" s="344"/>
    </row>
    <row r="17" spans="1:15" s="5" customFormat="1">
      <c r="A17" s="15" t="s">
        <v>92</v>
      </c>
      <c r="B17" s="15"/>
      <c r="C17" s="129">
        <v>217</v>
      </c>
      <c r="D17" s="335"/>
      <c r="E17" s="129">
        <v>171</v>
      </c>
      <c r="F17" s="335"/>
      <c r="G17" s="169">
        <v>26.900584795321649</v>
      </c>
      <c r="H17" s="169"/>
      <c r="I17" s="14"/>
      <c r="J17" s="129">
        <v>1024</v>
      </c>
      <c r="K17" s="335"/>
      <c r="L17" s="129">
        <v>862</v>
      </c>
      <c r="M17" s="335"/>
      <c r="N17" s="169">
        <v>18.793503480278417</v>
      </c>
      <c r="O17" s="343"/>
    </row>
    <row r="18" spans="1:15">
      <c r="A18" s="15" t="s">
        <v>94</v>
      </c>
      <c r="B18" s="15"/>
      <c r="C18" s="129">
        <v>-69</v>
      </c>
      <c r="D18" s="335"/>
      <c r="E18" s="129">
        <v>553</v>
      </c>
      <c r="F18" s="335"/>
      <c r="G18" s="169">
        <v>-112.47739602169982</v>
      </c>
      <c r="H18" s="169"/>
      <c r="I18" s="18"/>
      <c r="J18" s="129">
        <v>1193</v>
      </c>
      <c r="K18" s="335"/>
      <c r="L18" s="129">
        <v>903</v>
      </c>
      <c r="M18" s="335"/>
      <c r="N18" s="169">
        <v>32.115171650055373</v>
      </c>
      <c r="O18" s="343"/>
    </row>
    <row r="19" spans="1:15" ht="18" customHeight="1">
      <c r="A19" s="18" t="s">
        <v>95</v>
      </c>
      <c r="B19" s="30"/>
      <c r="C19" s="129">
        <v>-87</v>
      </c>
      <c r="D19" s="333"/>
      <c r="E19" s="129">
        <v>94</v>
      </c>
      <c r="F19" s="333"/>
      <c r="G19" s="169">
        <v>-192.55319148936169</v>
      </c>
      <c r="H19" s="169"/>
      <c r="I19" s="18"/>
      <c r="J19" s="129">
        <v>-328</v>
      </c>
      <c r="K19" s="335"/>
      <c r="L19" s="129">
        <v>246</v>
      </c>
      <c r="M19" s="333"/>
      <c r="N19" s="169" t="s">
        <v>131</v>
      </c>
      <c r="O19" s="343"/>
    </row>
    <row r="20" spans="1:15" s="51" customFormat="1">
      <c r="A20" s="248" t="s">
        <v>97</v>
      </c>
      <c r="B20" s="109"/>
      <c r="C20" s="127">
        <v>2150</v>
      </c>
      <c r="D20" s="337"/>
      <c r="E20" s="127">
        <v>2101</v>
      </c>
      <c r="F20" s="337"/>
      <c r="G20" s="235">
        <v>2.3322227510709226</v>
      </c>
      <c r="H20" s="235"/>
      <c r="I20" s="103"/>
      <c r="J20" s="127">
        <v>7618</v>
      </c>
      <c r="K20" s="337"/>
      <c r="L20" s="127">
        <v>6988</v>
      </c>
      <c r="M20" s="337"/>
      <c r="N20" s="235">
        <v>9.0154550658271262</v>
      </c>
      <c r="O20" s="345"/>
    </row>
    <row r="21" spans="1:15" s="51" customFormat="1" ht="27" customHeight="1">
      <c r="A21" s="267" t="s">
        <v>116</v>
      </c>
      <c r="B21" s="103"/>
      <c r="C21" s="130">
        <v>8028</v>
      </c>
      <c r="D21" s="338"/>
      <c r="E21" s="130">
        <v>7979</v>
      </c>
      <c r="F21" s="338"/>
      <c r="G21" s="236">
        <v>0.614112044115811</v>
      </c>
      <c r="H21" s="236"/>
      <c r="I21" s="103"/>
      <c r="J21" s="130">
        <v>25163</v>
      </c>
      <c r="K21" s="338"/>
      <c r="L21" s="130">
        <v>23503</v>
      </c>
      <c r="M21" s="338"/>
      <c r="N21" s="236">
        <v>7.0629281368336017</v>
      </c>
      <c r="O21" s="346"/>
    </row>
    <row r="22" spans="1:15">
      <c r="A22" s="18" t="s">
        <v>11</v>
      </c>
      <c r="B22" s="18"/>
      <c r="C22" s="125">
        <v>2364</v>
      </c>
      <c r="D22" s="339"/>
      <c r="E22" s="125">
        <v>1850</v>
      </c>
      <c r="F22" s="339"/>
      <c r="G22" s="169">
        <v>27.78378378378379</v>
      </c>
      <c r="H22" s="169"/>
      <c r="I22" s="18"/>
      <c r="J22" s="125">
        <v>7932</v>
      </c>
      <c r="K22" s="339"/>
      <c r="L22" s="125">
        <v>6253</v>
      </c>
      <c r="M22" s="339"/>
      <c r="N22" s="169">
        <v>26.851111466496079</v>
      </c>
      <c r="O22" s="343"/>
    </row>
    <row r="23" spans="1:15" ht="18">
      <c r="A23" s="32" t="s">
        <v>100</v>
      </c>
      <c r="B23" s="18"/>
      <c r="C23" s="156">
        <v>1640</v>
      </c>
      <c r="D23" s="340"/>
      <c r="E23" s="156">
        <v>2407</v>
      </c>
      <c r="F23" s="340"/>
      <c r="G23" s="170">
        <v>-31.865392604902365</v>
      </c>
      <c r="H23" s="170"/>
      <c r="I23" s="18"/>
      <c r="J23" s="156">
        <v>6045</v>
      </c>
      <c r="K23" s="340"/>
      <c r="L23" s="156">
        <v>5380</v>
      </c>
      <c r="M23" s="340"/>
      <c r="N23" s="170">
        <v>12.360594795539036</v>
      </c>
      <c r="O23" s="341"/>
    </row>
    <row r="24" spans="1:15" s="51" customFormat="1">
      <c r="A24" s="105" t="s">
        <v>12</v>
      </c>
      <c r="B24" s="103"/>
      <c r="C24" s="127">
        <v>7304</v>
      </c>
      <c r="D24" s="337"/>
      <c r="E24" s="127">
        <v>8536</v>
      </c>
      <c r="F24" s="337"/>
      <c r="G24" s="235">
        <v>-14.432989690721653</v>
      </c>
      <c r="H24" s="235"/>
      <c r="I24" s="103"/>
      <c r="J24" s="127">
        <v>23276</v>
      </c>
      <c r="K24" s="337"/>
      <c r="L24" s="127">
        <v>22630</v>
      </c>
      <c r="M24" s="337"/>
      <c r="N24" s="235">
        <v>2.854617764030043</v>
      </c>
      <c r="O24" s="345"/>
    </row>
    <row r="25" spans="1:15">
      <c r="A25" s="18" t="s">
        <v>13</v>
      </c>
      <c r="B25" s="18"/>
      <c r="C25" s="125">
        <v>5436</v>
      </c>
      <c r="D25" s="336"/>
      <c r="E25" s="125">
        <v>7254</v>
      </c>
      <c r="F25" s="336"/>
      <c r="G25" s="234">
        <v>-25.062034739454099</v>
      </c>
      <c r="H25" s="234"/>
      <c r="I25" s="18"/>
      <c r="J25" s="125">
        <v>17683</v>
      </c>
      <c r="K25" s="336"/>
      <c r="L25" s="125">
        <v>16701</v>
      </c>
      <c r="M25" s="336"/>
      <c r="N25" s="234">
        <v>5.8798874318902961</v>
      </c>
      <c r="O25" s="344"/>
    </row>
    <row r="26" spans="1:15">
      <c r="A26" s="25" t="s">
        <v>14</v>
      </c>
      <c r="B26" s="18"/>
      <c r="C26" s="126">
        <v>1868</v>
      </c>
      <c r="D26" s="340"/>
      <c r="E26" s="126">
        <v>1282</v>
      </c>
      <c r="F26" s="340"/>
      <c r="G26" s="170">
        <v>45.70982839313573</v>
      </c>
      <c r="H26" s="170"/>
      <c r="I26" s="18"/>
      <c r="J26" s="126">
        <v>5593</v>
      </c>
      <c r="K26" s="340"/>
      <c r="L26" s="126">
        <v>5929</v>
      </c>
      <c r="M26" s="340"/>
      <c r="N26" s="170">
        <v>-5.6670602125147624</v>
      </c>
      <c r="O26" s="341"/>
    </row>
    <row r="27" spans="1:15" s="350" customFormat="1">
      <c r="A27" s="347"/>
      <c r="B27" s="347"/>
      <c r="C27" s="158"/>
      <c r="D27" s="336"/>
      <c r="E27" s="158"/>
      <c r="F27" s="348"/>
      <c r="G27" s="349"/>
      <c r="H27" s="349"/>
      <c r="I27" s="347"/>
      <c r="J27" s="336"/>
      <c r="K27" s="336"/>
      <c r="L27" s="349"/>
    </row>
    <row r="28" spans="1:15" s="350" customFormat="1" ht="15.75" customHeight="1">
      <c r="B28" s="347"/>
      <c r="C28" s="351"/>
      <c r="D28" s="336"/>
      <c r="E28" s="349"/>
      <c r="F28" s="348"/>
      <c r="G28" s="349"/>
      <c r="H28" s="349"/>
      <c r="I28" s="347"/>
      <c r="J28" s="336"/>
      <c r="K28" s="336"/>
      <c r="L28" s="349"/>
    </row>
    <row r="29" spans="1:15" s="350" customFormat="1">
      <c r="A29" s="347"/>
      <c r="B29" s="347"/>
      <c r="C29" s="351"/>
      <c r="D29" s="336"/>
      <c r="E29" s="349"/>
      <c r="F29" s="348"/>
      <c r="G29" s="349"/>
      <c r="H29" s="349"/>
      <c r="I29" s="347"/>
      <c r="J29" s="336"/>
      <c r="K29" s="336"/>
      <c r="L29" s="349"/>
    </row>
    <row r="30" spans="1:15" ht="16.5">
      <c r="C30" s="45">
        <v>2015</v>
      </c>
      <c r="D30" s="55" t="s">
        <v>15</v>
      </c>
      <c r="E30" s="55">
        <v>2014</v>
      </c>
      <c r="F30" s="55" t="s">
        <v>15</v>
      </c>
      <c r="G30" s="232" t="s">
        <v>90</v>
      </c>
      <c r="H30" s="232" t="s">
        <v>98</v>
      </c>
      <c r="I30" s="5"/>
      <c r="J30" s="45">
        <v>2015</v>
      </c>
      <c r="K30" s="55" t="s">
        <v>15</v>
      </c>
      <c r="L30" s="55">
        <v>2014</v>
      </c>
      <c r="M30" s="55" t="s">
        <v>15</v>
      </c>
      <c r="N30" s="45" t="s">
        <v>90</v>
      </c>
      <c r="O30" s="232" t="s">
        <v>98</v>
      </c>
    </row>
    <row r="31" spans="1:15">
      <c r="A31" s="36" t="s">
        <v>88</v>
      </c>
      <c r="B31" s="14"/>
      <c r="C31" s="352"/>
      <c r="D31" s="352"/>
      <c r="E31" s="353"/>
      <c r="F31" s="354"/>
      <c r="G31" s="355"/>
      <c r="H31" s="355"/>
      <c r="I31" s="347"/>
      <c r="J31" s="352"/>
      <c r="K31" s="352"/>
      <c r="L31" s="353"/>
      <c r="M31" s="354"/>
      <c r="N31" s="355"/>
      <c r="O31" s="350"/>
    </row>
    <row r="32" spans="1:15" ht="15.75" customHeight="1">
      <c r="A32" s="108" t="s">
        <v>43</v>
      </c>
      <c r="B32" s="30"/>
      <c r="C32" s="140">
        <v>10638</v>
      </c>
      <c r="D32" s="141">
        <v>11.9</v>
      </c>
      <c r="E32" s="254">
        <v>9782</v>
      </c>
      <c r="F32" s="112">
        <v>13.9</v>
      </c>
      <c r="G32" s="253">
        <v>8.7507667143733379</v>
      </c>
      <c r="H32" s="253">
        <v>4.0941028954934788</v>
      </c>
      <c r="I32" s="14"/>
      <c r="J32" s="140">
        <v>33735</v>
      </c>
      <c r="K32" s="141">
        <v>10.8</v>
      </c>
      <c r="L32" s="254">
        <v>29983</v>
      </c>
      <c r="M32" s="112">
        <v>11.4</v>
      </c>
      <c r="N32" s="189">
        <v>12.513757796084457</v>
      </c>
      <c r="O32" s="233">
        <v>9.3695725467329858</v>
      </c>
    </row>
    <row r="33" spans="1:15" ht="15.75" customHeight="1">
      <c r="A33" s="5" t="s">
        <v>16</v>
      </c>
      <c r="C33" s="139">
        <v>2580</v>
      </c>
      <c r="D33" s="144">
        <v>2.9</v>
      </c>
      <c r="E33" s="255">
        <v>2353</v>
      </c>
      <c r="F33" s="40">
        <v>3.4</v>
      </c>
      <c r="G33" s="263">
        <v>9.6472588185295471</v>
      </c>
      <c r="H33" s="356"/>
      <c r="I33" s="5"/>
      <c r="J33" s="139">
        <v>9757</v>
      </c>
      <c r="K33" s="144">
        <v>3.1</v>
      </c>
      <c r="L33" s="255">
        <v>9029</v>
      </c>
      <c r="M33" s="40">
        <v>3.4</v>
      </c>
      <c r="N33" s="263">
        <v>8.0629084062465495</v>
      </c>
      <c r="O33" s="356"/>
    </row>
    <row r="34" spans="1:15" ht="15.75" customHeight="1">
      <c r="A34" s="25" t="s">
        <v>85</v>
      </c>
      <c r="B34" s="18"/>
      <c r="C34" s="135">
        <v>843</v>
      </c>
      <c r="D34" s="143">
        <v>0.89999999999999902</v>
      </c>
      <c r="E34" s="256">
        <v>165</v>
      </c>
      <c r="F34" s="110">
        <v>0.19999999999999973</v>
      </c>
      <c r="G34" s="169" t="s">
        <v>131</v>
      </c>
      <c r="H34" s="357"/>
      <c r="I34" s="5"/>
      <c r="J34" s="135">
        <v>3134</v>
      </c>
      <c r="K34" s="143">
        <v>1.0999999999999992</v>
      </c>
      <c r="L34" s="256">
        <v>1933</v>
      </c>
      <c r="M34" s="110">
        <v>0.69999999999999973</v>
      </c>
      <c r="N34" s="258">
        <v>62.131401965856185</v>
      </c>
      <c r="O34" s="357"/>
    </row>
    <row r="35" spans="1:15" ht="15.75" customHeight="1">
      <c r="A35" s="240" t="s">
        <v>91</v>
      </c>
      <c r="B35" s="18"/>
      <c r="C35" s="139">
        <v>14061</v>
      </c>
      <c r="D35" s="144">
        <v>15.7</v>
      </c>
      <c r="E35" s="255">
        <v>12300</v>
      </c>
      <c r="F35" s="40">
        <v>17.5</v>
      </c>
      <c r="G35" s="263">
        <v>14.317073170731698</v>
      </c>
      <c r="H35" s="263">
        <v>9.5953784539151386</v>
      </c>
      <c r="I35" s="5"/>
      <c r="J35" s="139">
        <v>46626</v>
      </c>
      <c r="K35" s="144">
        <v>15</v>
      </c>
      <c r="L35" s="255">
        <v>40945</v>
      </c>
      <c r="M35" s="40">
        <v>15.5</v>
      </c>
      <c r="N35" s="263">
        <v>13.874709976798139</v>
      </c>
      <c r="O35" s="263">
        <v>10.88170561071915</v>
      </c>
    </row>
    <row r="36" spans="1:15" s="51" customFormat="1" ht="15.75" customHeight="1">
      <c r="A36" s="120" t="s">
        <v>17</v>
      </c>
      <c r="B36" s="52"/>
      <c r="C36" s="135">
        <v>7007.5140081363288</v>
      </c>
      <c r="D36" s="142"/>
      <c r="E36" s="256">
        <v>6528.3780501505289</v>
      </c>
      <c r="F36" s="110"/>
      <c r="G36" s="258">
        <v>7.3392802056668982</v>
      </c>
      <c r="H36" s="191"/>
      <c r="I36" s="52"/>
      <c r="J36" s="135">
        <v>18884.971403200612</v>
      </c>
      <c r="K36" s="142"/>
      <c r="L36" s="256">
        <v>18162.766051844425</v>
      </c>
      <c r="M36" s="110"/>
      <c r="N36" s="258">
        <v>3.9762960624758259</v>
      </c>
      <c r="O36" s="191"/>
    </row>
    <row r="37" spans="1:15">
      <c r="G37" s="5"/>
      <c r="H37" s="5"/>
    </row>
    <row r="38" spans="1:15">
      <c r="A38" s="36" t="s">
        <v>89</v>
      </c>
      <c r="B38" s="14"/>
      <c r="C38" s="45">
        <v>2015</v>
      </c>
      <c r="D38" s="44"/>
      <c r="E38" s="192">
        <v>2014</v>
      </c>
      <c r="F38" s="44"/>
      <c r="G38" s="192" t="s">
        <v>133</v>
      </c>
      <c r="H38" s="237"/>
      <c r="I38" s="173"/>
    </row>
    <row r="39" spans="1:15" ht="18.75">
      <c r="A39" s="38" t="s">
        <v>75</v>
      </c>
      <c r="B39" s="18"/>
      <c r="C39" s="193">
        <v>1.3271355553515134</v>
      </c>
      <c r="E39" s="193">
        <v>1.5640876741215353</v>
      </c>
      <c r="F39" s="2"/>
      <c r="G39" s="46">
        <v>-0.23695211877002187</v>
      </c>
      <c r="H39" s="238"/>
      <c r="I39" s="47"/>
    </row>
    <row r="40" spans="1:15" ht="18.75">
      <c r="A40" s="194" t="s">
        <v>76</v>
      </c>
      <c r="B40" s="15"/>
      <c r="C40" s="195">
        <v>6.0975715524718126</v>
      </c>
      <c r="E40" s="195">
        <v>8.4594222833562593</v>
      </c>
      <c r="F40" s="2"/>
      <c r="G40" s="46">
        <v>-2.3718507308844465</v>
      </c>
      <c r="H40" s="238"/>
      <c r="I40" s="47"/>
    </row>
    <row r="41" spans="1:15" ht="18.75">
      <c r="A41" s="38" t="s">
        <v>77</v>
      </c>
      <c r="B41" s="18"/>
      <c r="C41" s="195">
        <v>0.6924616300608627</v>
      </c>
      <c r="E41" s="195">
        <v>0.63466769800366762</v>
      </c>
      <c r="F41" s="2"/>
      <c r="G41" s="46">
        <v>5.7793932057195074E-2</v>
      </c>
      <c r="H41" s="238"/>
      <c r="I41" s="47"/>
    </row>
    <row r="42" spans="1:15" ht="18.75">
      <c r="A42" s="25" t="s">
        <v>78</v>
      </c>
      <c r="B42" s="18"/>
      <c r="C42" s="48">
        <v>0.26881911069898651</v>
      </c>
      <c r="D42" s="41"/>
      <c r="E42" s="48">
        <v>0.25593556686892432</v>
      </c>
      <c r="F42" s="41"/>
      <c r="G42" s="49">
        <v>1.2883543830062183</v>
      </c>
      <c r="H42" s="238"/>
      <c r="I42" s="47"/>
    </row>
    <row r="43" spans="1:15" ht="21.75" customHeight="1">
      <c r="A43" s="18"/>
      <c r="B43" s="18"/>
      <c r="C43" s="50"/>
      <c r="D43" s="5"/>
      <c r="E43" s="50"/>
      <c r="G43" s="196"/>
      <c r="H43" s="196"/>
      <c r="I43" s="47"/>
    </row>
    <row r="44" spans="1:15" ht="16.5">
      <c r="A44" s="159" t="s">
        <v>135</v>
      </c>
      <c r="B44" s="18"/>
      <c r="C44" s="18"/>
      <c r="D44" s="18"/>
      <c r="E44" s="18"/>
      <c r="F44" s="18"/>
      <c r="G44" s="18"/>
      <c r="H44" s="18"/>
      <c r="I44" s="249"/>
      <c r="J44" s="249"/>
      <c r="K44" s="249"/>
      <c r="L44" s="249"/>
      <c r="M44" s="249"/>
      <c r="N44" s="249"/>
      <c r="O44" s="249"/>
    </row>
    <row r="45" spans="1:15" ht="16.5">
      <c r="A45" s="159" t="s">
        <v>110</v>
      </c>
      <c r="B45" s="159"/>
      <c r="C45" s="159"/>
      <c r="D45" s="159"/>
      <c r="E45" s="159"/>
      <c r="F45" s="159"/>
      <c r="G45" s="159"/>
      <c r="H45" s="159"/>
      <c r="I45" s="249"/>
      <c r="J45" s="249"/>
      <c r="K45" s="249"/>
      <c r="L45" s="249"/>
      <c r="M45" s="249"/>
      <c r="N45" s="249"/>
      <c r="O45" s="249"/>
    </row>
    <row r="46" spans="1:15" ht="15.75" customHeight="1">
      <c r="A46" s="159" t="s">
        <v>117</v>
      </c>
      <c r="B46" s="197"/>
      <c r="C46" s="53"/>
      <c r="D46" s="53"/>
      <c r="E46" s="53"/>
      <c r="F46" s="197"/>
      <c r="G46" s="53"/>
      <c r="H46" s="53"/>
      <c r="I46" s="53"/>
      <c r="J46" s="53"/>
      <c r="K46" s="53"/>
      <c r="L46" s="53"/>
      <c r="M46" s="53"/>
      <c r="N46" s="53"/>
      <c r="O46" s="53"/>
    </row>
    <row r="47" spans="1:15" ht="15.75" customHeight="1">
      <c r="A47" s="159" t="s">
        <v>118</v>
      </c>
      <c r="B47" s="197"/>
      <c r="C47" s="53"/>
      <c r="D47" s="53"/>
      <c r="E47" s="53"/>
      <c r="F47" s="197"/>
      <c r="G47" s="53"/>
      <c r="H47" s="53"/>
      <c r="I47" s="53"/>
      <c r="J47" s="53"/>
      <c r="K47" s="53"/>
      <c r="L47" s="53"/>
      <c r="M47" s="53"/>
      <c r="N47" s="53"/>
      <c r="O47" s="53"/>
    </row>
    <row r="48" spans="1:15" ht="15.75" customHeight="1">
      <c r="A48" s="200" t="s">
        <v>101</v>
      </c>
      <c r="B48" s="201"/>
      <c r="C48" s="53"/>
      <c r="D48" s="53"/>
      <c r="E48" s="53"/>
      <c r="F48" s="53"/>
      <c r="G48" s="53"/>
      <c r="H48" s="53"/>
      <c r="I48" s="197"/>
      <c r="J48" s="197"/>
      <c r="K48" s="53"/>
      <c r="L48" s="197"/>
      <c r="M48" s="53"/>
      <c r="N48" s="197"/>
      <c r="O48" s="202"/>
    </row>
    <row r="49" spans="1:15" s="53" customFormat="1" ht="15.75" customHeight="1">
      <c r="A49" s="201" t="s">
        <v>79</v>
      </c>
      <c r="B49" s="199"/>
      <c r="C49" s="199"/>
      <c r="D49" s="199"/>
      <c r="E49" s="199"/>
      <c r="F49" s="199"/>
      <c r="G49" s="199"/>
      <c r="H49" s="199"/>
      <c r="I49" s="198"/>
      <c r="J49" s="198"/>
      <c r="K49" s="199"/>
      <c r="L49" s="198"/>
      <c r="N49" s="199"/>
      <c r="O49" s="202"/>
    </row>
    <row r="50" spans="1:15" s="53" customFormat="1" ht="15.75" customHeight="1">
      <c r="A50" s="201" t="s">
        <v>80</v>
      </c>
      <c r="B50" s="199"/>
      <c r="C50" s="199"/>
      <c r="D50" s="199"/>
      <c r="E50" s="199"/>
      <c r="F50" s="199"/>
      <c r="G50" s="199"/>
      <c r="H50" s="199"/>
      <c r="I50" s="198"/>
      <c r="J50" s="198"/>
      <c r="K50" s="199"/>
      <c r="L50" s="198"/>
      <c r="N50" s="199"/>
      <c r="O50" s="202"/>
    </row>
    <row r="51" spans="1:15" s="53" customFormat="1" ht="15.75" customHeight="1">
      <c r="A51" s="201" t="s">
        <v>81</v>
      </c>
      <c r="B51" s="199"/>
      <c r="C51" s="199"/>
      <c r="D51" s="199"/>
      <c r="E51" s="199"/>
      <c r="F51" s="199"/>
      <c r="G51" s="199"/>
      <c r="H51" s="199"/>
      <c r="I51" s="198"/>
      <c r="J51" s="198"/>
      <c r="K51" s="199"/>
      <c r="L51" s="198"/>
      <c r="M51" s="199"/>
      <c r="N51" s="199"/>
      <c r="O51" s="203"/>
    </row>
    <row r="52" spans="1:15" s="53" customFormat="1" ht="15.75" customHeight="1">
      <c r="A52" s="201" t="s">
        <v>82</v>
      </c>
      <c r="B52" s="199"/>
      <c r="C52" s="199"/>
      <c r="D52" s="199"/>
      <c r="E52" s="199"/>
      <c r="F52" s="199"/>
      <c r="G52" s="199"/>
      <c r="H52" s="199"/>
      <c r="I52" s="198"/>
      <c r="J52" s="198"/>
      <c r="K52" s="199"/>
      <c r="L52" s="198"/>
      <c r="M52" s="199"/>
      <c r="N52" s="199"/>
      <c r="O52" s="203"/>
    </row>
    <row r="53" spans="1:15" s="53" customFormat="1" ht="15.75" customHeight="1">
      <c r="A53" s="204" t="s">
        <v>86</v>
      </c>
      <c r="B53" s="199"/>
      <c r="C53" s="199"/>
      <c r="D53" s="199"/>
      <c r="E53" s="199"/>
      <c r="F53" s="199"/>
      <c r="G53" s="199"/>
      <c r="H53" s="199"/>
      <c r="I53" s="198"/>
      <c r="J53" s="198"/>
      <c r="K53" s="199"/>
      <c r="L53" s="198"/>
      <c r="M53" s="199"/>
      <c r="N53" s="199"/>
      <c r="O53" s="203"/>
    </row>
  </sheetData>
  <mergeCells count="6">
    <mergeCell ref="A2:O2"/>
    <mergeCell ref="A1:O1"/>
    <mergeCell ref="A4:O4"/>
    <mergeCell ref="C6:H6"/>
    <mergeCell ref="J6:O6"/>
    <mergeCell ref="A3:O3"/>
  </mergeCells>
  <printOptions horizontalCentered="1"/>
  <pageMargins left="0.43307086614173229" right="0.31496062992125984" top="0.78740157480314965" bottom="0.23622047244094491" header="0" footer="0"/>
  <pageSetup scale="4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4</xdr:col>
                <xdr:colOff>0</xdr:colOff>
                <xdr:row>36</xdr:row>
                <xdr:rowOff>0</xdr:rowOff>
              </from>
              <to>
                <xdr:col>4</xdr:col>
                <xdr:colOff>0</xdr:colOff>
                <xdr:row>36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54"/>
  <sheetViews>
    <sheetView showGridLines="0" view="pageBreakPreview" zoomScale="70" zoomScaleNormal="70" zoomScaleSheetLayoutView="70" workbookViewId="0">
      <selection activeCell="L51" sqref="L51"/>
    </sheetView>
  </sheetViews>
  <sheetFormatPr defaultColWidth="9.85546875" defaultRowHeight="15.75"/>
  <cols>
    <col min="1" max="1" width="40.42578125" style="73" customWidth="1"/>
    <col min="2" max="2" width="17" style="73" customWidth="1"/>
    <col min="3" max="3" width="14.140625" style="73" customWidth="1"/>
    <col min="4" max="4" width="13.7109375" style="73" customWidth="1"/>
    <col min="5" max="5" width="13.7109375" style="97" customWidth="1"/>
    <col min="6" max="6" width="13.7109375" style="73" customWidth="1"/>
    <col min="7" max="7" width="13.7109375" style="75" customWidth="1"/>
    <col min="8" max="8" width="13.7109375" style="73" customWidth="1"/>
    <col min="9" max="9" width="4.7109375" style="75" customWidth="1"/>
    <col min="10" max="16384" width="9.85546875" style="73"/>
  </cols>
  <sheetData>
    <row r="1" spans="1:9" ht="18">
      <c r="A1" s="314" t="s">
        <v>0</v>
      </c>
      <c r="B1" s="314"/>
      <c r="C1" s="314"/>
      <c r="D1" s="314"/>
      <c r="E1" s="314"/>
      <c r="F1" s="314"/>
      <c r="G1" s="314"/>
      <c r="H1" s="314"/>
      <c r="I1" s="314"/>
    </row>
    <row r="2" spans="1:9" ht="18.75" customHeight="1">
      <c r="A2" s="312" t="s">
        <v>41</v>
      </c>
      <c r="B2" s="312"/>
      <c r="C2" s="312"/>
      <c r="D2" s="312"/>
      <c r="E2" s="312"/>
      <c r="F2" s="312"/>
      <c r="G2" s="312"/>
      <c r="H2" s="312"/>
      <c r="I2" s="312"/>
    </row>
    <row r="3" spans="1:9" ht="21" customHeight="1">
      <c r="A3" s="315" t="s">
        <v>21</v>
      </c>
      <c r="B3" s="315"/>
      <c r="C3" s="315"/>
      <c r="D3" s="315"/>
      <c r="E3" s="315"/>
      <c r="F3" s="315"/>
      <c r="G3" s="315"/>
      <c r="H3" s="315"/>
      <c r="I3" s="315"/>
    </row>
    <row r="4" spans="1:9" ht="18">
      <c r="A4" s="312"/>
      <c r="B4" s="312"/>
      <c r="C4" s="312"/>
      <c r="D4" s="312"/>
      <c r="E4" s="312"/>
      <c r="F4" s="124"/>
      <c r="G4" s="124"/>
      <c r="H4" s="4"/>
      <c r="I4" s="4"/>
    </row>
    <row r="6" spans="1:9">
      <c r="A6" s="76"/>
      <c r="B6" s="76"/>
      <c r="C6" s="77"/>
      <c r="D6" s="9"/>
      <c r="E6" s="98"/>
      <c r="G6" s="78"/>
      <c r="H6" s="76"/>
      <c r="I6" s="79"/>
    </row>
    <row r="7" spans="1:9">
      <c r="C7" s="75"/>
      <c r="D7" s="75"/>
      <c r="E7" s="99"/>
      <c r="F7" s="80"/>
    </row>
    <row r="8" spans="1:9" ht="16.5">
      <c r="A8" s="36" t="s">
        <v>42</v>
      </c>
      <c r="B8" s="81"/>
      <c r="C8" s="175">
        <v>42339</v>
      </c>
      <c r="D8" s="175">
        <v>42004</v>
      </c>
      <c r="E8" s="239" t="s">
        <v>90</v>
      </c>
      <c r="G8" s="116"/>
      <c r="H8" s="116"/>
      <c r="I8" s="116"/>
    </row>
    <row r="9" spans="1:9">
      <c r="A9" s="38" t="s">
        <v>23</v>
      </c>
      <c r="B9" s="83"/>
      <c r="C9" s="145">
        <v>29415</v>
      </c>
      <c r="D9" s="145">
        <v>35641</v>
      </c>
      <c r="E9" s="161">
        <v>-17.468645660896154</v>
      </c>
      <c r="F9" s="82"/>
      <c r="G9" s="82"/>
      <c r="H9" s="16"/>
      <c r="I9" s="16"/>
    </row>
    <row r="10" spans="1:9">
      <c r="A10" s="38" t="s">
        <v>24</v>
      </c>
      <c r="B10" s="83"/>
      <c r="C10" s="145">
        <v>19202</v>
      </c>
      <c r="D10" s="145">
        <v>14842</v>
      </c>
      <c r="E10" s="161">
        <v>29.376094865921033</v>
      </c>
      <c r="F10" s="82"/>
      <c r="G10" s="82"/>
      <c r="H10" s="19"/>
      <c r="I10" s="16"/>
    </row>
    <row r="11" spans="1:9">
      <c r="A11" s="38" t="s">
        <v>25</v>
      </c>
      <c r="B11" s="83"/>
      <c r="C11" s="145">
        <v>24680</v>
      </c>
      <c r="D11" s="145">
        <v>17214</v>
      </c>
      <c r="E11" s="161">
        <v>43.371674218659237</v>
      </c>
      <c r="F11" s="82"/>
      <c r="G11" s="82"/>
      <c r="H11" s="19"/>
      <c r="I11" s="16"/>
    </row>
    <row r="12" spans="1:9">
      <c r="A12" s="25" t="s">
        <v>26</v>
      </c>
      <c r="B12" s="84"/>
      <c r="C12" s="146">
        <v>13426</v>
      </c>
      <c r="D12" s="146">
        <v>11415</v>
      </c>
      <c r="E12" s="162">
        <v>17.617170389837923</v>
      </c>
      <c r="F12" s="82"/>
      <c r="G12" s="82"/>
      <c r="H12" s="19"/>
      <c r="I12" s="16"/>
    </row>
    <row r="13" spans="1:9">
      <c r="A13" s="38" t="s">
        <v>27</v>
      </c>
      <c r="B13" s="83"/>
      <c r="C13" s="145">
        <v>86723</v>
      </c>
      <c r="D13" s="145">
        <v>79112</v>
      </c>
      <c r="E13" s="161">
        <v>9.620537971483456</v>
      </c>
      <c r="F13" s="82"/>
      <c r="G13" s="82"/>
      <c r="H13" s="19"/>
      <c r="I13" s="16"/>
    </row>
    <row r="14" spans="1:9">
      <c r="A14" s="18" t="s">
        <v>28</v>
      </c>
      <c r="B14" s="83"/>
      <c r="C14" s="147">
        <v>111731</v>
      </c>
      <c r="D14" s="147">
        <v>102159</v>
      </c>
      <c r="E14" s="163">
        <v>9.3697080041895475</v>
      </c>
      <c r="F14" s="82"/>
      <c r="G14" s="82"/>
      <c r="H14" s="19"/>
      <c r="I14" s="16"/>
    </row>
    <row r="15" spans="1:9">
      <c r="A15" s="38" t="s">
        <v>29</v>
      </c>
      <c r="B15" s="83"/>
      <c r="C15" s="145">
        <v>80296</v>
      </c>
      <c r="D15" s="145">
        <v>75629</v>
      </c>
      <c r="E15" s="161">
        <v>6.1709132740086492</v>
      </c>
      <c r="F15" s="82"/>
      <c r="G15" s="82"/>
      <c r="H15" s="19"/>
      <c r="I15" s="16"/>
    </row>
    <row r="16" spans="1:9" ht="18">
      <c r="A16" s="18" t="s">
        <v>46</v>
      </c>
      <c r="B16" s="83"/>
      <c r="C16" s="145">
        <v>108341</v>
      </c>
      <c r="D16" s="145">
        <v>101527</v>
      </c>
      <c r="E16" s="161">
        <v>6.7115151634540515</v>
      </c>
      <c r="F16" s="82"/>
      <c r="G16" s="82"/>
      <c r="H16" s="19"/>
      <c r="I16" s="16"/>
    </row>
    <row r="17" spans="1:9">
      <c r="A17" s="2" t="s">
        <v>30</v>
      </c>
      <c r="C17" s="148">
        <v>22241</v>
      </c>
      <c r="D17" s="148">
        <v>17746</v>
      </c>
      <c r="E17" s="164">
        <v>25.329651752507608</v>
      </c>
      <c r="F17" s="82"/>
      <c r="G17" s="82"/>
      <c r="H17" s="19"/>
      <c r="I17" s="24"/>
    </row>
    <row r="18" spans="1:9" ht="16.5">
      <c r="A18" s="122" t="s">
        <v>31</v>
      </c>
      <c r="B18" s="85"/>
      <c r="C18" s="149">
        <v>409332</v>
      </c>
      <c r="D18" s="149">
        <v>376173</v>
      </c>
      <c r="E18" s="165">
        <v>8.8148272204544131</v>
      </c>
      <c r="F18" s="82"/>
      <c r="G18" s="82"/>
      <c r="H18" s="19"/>
      <c r="I18" s="24"/>
    </row>
    <row r="19" spans="1:9">
      <c r="C19" s="150"/>
      <c r="D19" s="150"/>
      <c r="E19" s="166"/>
      <c r="F19" s="82"/>
      <c r="G19" s="82"/>
      <c r="H19" s="19"/>
      <c r="I19" s="16"/>
    </row>
    <row r="20" spans="1:9">
      <c r="A20" s="36" t="s">
        <v>32</v>
      </c>
      <c r="B20" s="81"/>
      <c r="C20" s="151"/>
      <c r="D20" s="151"/>
      <c r="E20" s="167"/>
      <c r="F20" s="82"/>
      <c r="G20" s="82"/>
      <c r="H20" s="19"/>
      <c r="I20" s="117"/>
    </row>
    <row r="21" spans="1:9">
      <c r="A21" s="38" t="s">
        <v>33</v>
      </c>
      <c r="B21" s="83"/>
      <c r="C21" s="145">
        <v>2239</v>
      </c>
      <c r="D21" s="145">
        <v>449</v>
      </c>
      <c r="E21" s="252" t="s">
        <v>131</v>
      </c>
      <c r="F21" s="330"/>
      <c r="G21" s="82"/>
      <c r="H21" s="19"/>
      <c r="I21" s="16"/>
    </row>
    <row r="22" spans="1:9">
      <c r="A22" s="38" t="s">
        <v>87</v>
      </c>
      <c r="B22" s="83"/>
      <c r="C22" s="145">
        <v>3656</v>
      </c>
      <c r="D22" s="145">
        <v>1104</v>
      </c>
      <c r="E22" s="161" t="s">
        <v>131</v>
      </c>
      <c r="F22" s="330"/>
      <c r="G22" s="82"/>
      <c r="H22" s="19"/>
      <c r="I22" s="24"/>
    </row>
    <row r="23" spans="1:9">
      <c r="A23" s="38" t="s">
        <v>34</v>
      </c>
      <c r="B23" s="83"/>
      <c r="C23" s="145">
        <v>597</v>
      </c>
      <c r="D23" s="145">
        <v>482</v>
      </c>
      <c r="E23" s="161">
        <v>23.85892116182573</v>
      </c>
      <c r="F23" s="82"/>
      <c r="G23" s="82"/>
      <c r="H23" s="19"/>
      <c r="I23" s="24"/>
    </row>
    <row r="24" spans="1:9">
      <c r="A24" s="25" t="s">
        <v>35</v>
      </c>
      <c r="B24" s="84"/>
      <c r="C24" s="152">
        <v>58854</v>
      </c>
      <c r="D24" s="152">
        <v>47284</v>
      </c>
      <c r="E24" s="168">
        <v>24.469165045258446</v>
      </c>
      <c r="F24" s="82"/>
      <c r="G24" s="82"/>
      <c r="H24" s="19"/>
      <c r="I24" s="33"/>
    </row>
    <row r="25" spans="1:9">
      <c r="A25" s="38" t="s">
        <v>36</v>
      </c>
      <c r="B25" s="83"/>
      <c r="C25" s="145">
        <v>65346</v>
      </c>
      <c r="D25" s="145">
        <v>49319</v>
      </c>
      <c r="E25" s="161">
        <v>32.496603742979381</v>
      </c>
      <c r="F25" s="82"/>
      <c r="G25" s="82"/>
      <c r="H25" s="19"/>
      <c r="I25" s="16"/>
    </row>
    <row r="26" spans="1:9" ht="18">
      <c r="A26" s="38" t="s">
        <v>47</v>
      </c>
      <c r="B26" s="83"/>
      <c r="C26" s="145">
        <v>80856.209047984667</v>
      </c>
      <c r="D26" s="145">
        <v>80998.274362349184</v>
      </c>
      <c r="E26" s="161">
        <v>-0.17539301359554837</v>
      </c>
      <c r="F26" s="82"/>
      <c r="G26" s="82"/>
      <c r="H26" s="19"/>
      <c r="I26" s="16"/>
    </row>
    <row r="27" spans="1:9" s="75" customFormat="1">
      <c r="A27" s="18" t="s">
        <v>37</v>
      </c>
      <c r="B27" s="86"/>
      <c r="C27" s="153">
        <v>4229</v>
      </c>
      <c r="D27" s="153">
        <v>4207</v>
      </c>
      <c r="E27" s="169">
        <v>0.52293796054194708</v>
      </c>
      <c r="F27" s="82"/>
      <c r="G27" s="82"/>
      <c r="H27" s="19"/>
      <c r="I27" s="16"/>
    </row>
    <row r="28" spans="1:9" s="75" customFormat="1">
      <c r="A28" s="25" t="s">
        <v>38</v>
      </c>
      <c r="B28" s="84"/>
      <c r="C28" s="154">
        <v>17044.790952015333</v>
      </c>
      <c r="D28" s="154">
        <v>11526.725637650816</v>
      </c>
      <c r="E28" s="170">
        <v>47.87192380410572</v>
      </c>
      <c r="F28" s="82"/>
      <c r="G28" s="82"/>
      <c r="H28" s="19"/>
      <c r="I28" s="16"/>
    </row>
    <row r="29" spans="1:9">
      <c r="A29" s="39" t="s">
        <v>39</v>
      </c>
      <c r="B29" s="86"/>
      <c r="C29" s="155">
        <v>167476</v>
      </c>
      <c r="D29" s="155">
        <v>146051</v>
      </c>
      <c r="E29" s="171">
        <v>14.669533245236256</v>
      </c>
      <c r="F29" s="82"/>
      <c r="G29" s="82"/>
      <c r="H29" s="19"/>
      <c r="I29" s="16"/>
    </row>
    <row r="30" spans="1:9">
      <c r="A30" s="25" t="s">
        <v>40</v>
      </c>
      <c r="B30" s="84"/>
      <c r="C30" s="146">
        <v>241856</v>
      </c>
      <c r="D30" s="146">
        <v>230122</v>
      </c>
      <c r="E30" s="162">
        <v>5.0990344252179298</v>
      </c>
      <c r="F30" s="82"/>
      <c r="G30" s="82"/>
      <c r="H30" s="19"/>
      <c r="I30" s="16"/>
    </row>
    <row r="31" spans="1:9" ht="16.5">
      <c r="A31" s="123" t="s">
        <v>99</v>
      </c>
      <c r="B31" s="84"/>
      <c r="C31" s="146">
        <v>409332</v>
      </c>
      <c r="D31" s="146">
        <v>376173</v>
      </c>
      <c r="E31" s="162">
        <v>8.8148272204544131</v>
      </c>
      <c r="F31" s="82"/>
      <c r="G31" s="82"/>
      <c r="H31" s="19"/>
      <c r="I31" s="87"/>
    </row>
    <row r="32" spans="1:9" ht="18">
      <c r="A32" s="88"/>
      <c r="B32" s="86"/>
      <c r="C32" s="89"/>
      <c r="D32" s="17"/>
      <c r="E32" s="160"/>
      <c r="G32" s="87"/>
      <c r="H32" s="87"/>
      <c r="I32" s="87"/>
    </row>
    <row r="33" spans="1:9" ht="18" customHeight="1">
      <c r="A33" s="157"/>
      <c r="B33" s="86"/>
      <c r="C33" s="90"/>
      <c r="D33" s="17"/>
      <c r="E33" s="100"/>
      <c r="G33" s="87"/>
      <c r="H33" s="87"/>
      <c r="I33" s="87"/>
    </row>
    <row r="34" spans="1:9" ht="18" customHeight="1">
      <c r="A34" s="2"/>
      <c r="B34" s="313" t="s">
        <v>104</v>
      </c>
      <c r="C34" s="313"/>
      <c r="D34" s="2"/>
      <c r="E34" s="177"/>
      <c r="F34" s="11"/>
      <c r="G34" s="178"/>
      <c r="H34" s="177"/>
      <c r="I34" s="177"/>
    </row>
    <row r="35" spans="1:9" ht="17.25">
      <c r="A35" s="14" t="s">
        <v>48</v>
      </c>
      <c r="B35" s="179" t="s">
        <v>83</v>
      </c>
      <c r="C35" s="179" t="s">
        <v>49</v>
      </c>
      <c r="D35" s="2"/>
      <c r="E35" s="2"/>
      <c r="F35" s="2"/>
      <c r="G35" s="180"/>
      <c r="H35" s="180"/>
      <c r="I35" s="180"/>
    </row>
    <row r="36" spans="1:9">
      <c r="A36" s="181" t="s">
        <v>50</v>
      </c>
      <c r="B36" s="92"/>
      <c r="C36" s="93"/>
      <c r="D36" s="2"/>
      <c r="E36" s="2"/>
      <c r="F36" s="2"/>
      <c r="G36" s="29"/>
      <c r="H36" s="61"/>
      <c r="I36" s="61"/>
    </row>
    <row r="37" spans="1:9">
      <c r="A37" s="5" t="s">
        <v>51</v>
      </c>
      <c r="B37" s="61">
        <v>0.3939455513316501</v>
      </c>
      <c r="C37" s="61">
        <v>5.6850261005666106E-2</v>
      </c>
      <c r="D37" s="2"/>
      <c r="E37" s="2"/>
      <c r="F37" s="2"/>
      <c r="G37" s="20"/>
      <c r="H37" s="61"/>
      <c r="I37" s="61"/>
    </row>
    <row r="38" spans="1:9">
      <c r="A38" s="5" t="s">
        <v>119</v>
      </c>
      <c r="B38" s="61">
        <v>0.24599615783267664</v>
      </c>
      <c r="C38" s="61">
        <v>5.9613292181069956E-2</v>
      </c>
      <c r="D38" s="2"/>
      <c r="E38" s="2"/>
      <c r="F38" s="2"/>
      <c r="G38" s="20"/>
      <c r="H38" s="61"/>
      <c r="I38" s="61"/>
    </row>
    <row r="39" spans="1:9">
      <c r="A39" s="5" t="s">
        <v>52</v>
      </c>
      <c r="B39" s="61">
        <v>1.9207419395500559E-2</v>
      </c>
      <c r="C39" s="61">
        <v>5.958709308402272E-2</v>
      </c>
      <c r="D39" s="2"/>
      <c r="E39" s="2"/>
      <c r="F39" s="2"/>
      <c r="G39" s="20"/>
      <c r="H39" s="61"/>
      <c r="I39" s="61"/>
    </row>
    <row r="40" spans="1:9">
      <c r="A40" s="52" t="s">
        <v>84</v>
      </c>
      <c r="B40" s="280">
        <v>3.6040030144640785E-3</v>
      </c>
      <c r="C40" s="280">
        <v>0.27972773764240971</v>
      </c>
      <c r="D40" s="2"/>
      <c r="E40" s="2"/>
      <c r="F40" s="2"/>
      <c r="G40" s="20"/>
      <c r="H40" s="61"/>
      <c r="I40" s="61"/>
    </row>
    <row r="41" spans="1:9" ht="15.75" customHeight="1">
      <c r="A41" s="52" t="s">
        <v>120</v>
      </c>
      <c r="B41" s="280">
        <v>0.29087318540038792</v>
      </c>
      <c r="C41" s="280">
        <v>0.12243400960004891</v>
      </c>
      <c r="D41" s="2"/>
      <c r="E41" s="2"/>
      <c r="F41" s="2"/>
      <c r="G41" s="20"/>
      <c r="H41" s="61"/>
      <c r="I41" s="61"/>
    </row>
    <row r="42" spans="1:9" ht="15.75" customHeight="1">
      <c r="A42" s="281" t="s">
        <v>102</v>
      </c>
      <c r="B42" s="280">
        <v>4.6373683025320633E-2</v>
      </c>
      <c r="C42" s="280">
        <v>5.8624980908568915E-2</v>
      </c>
      <c r="D42" s="2"/>
      <c r="E42" s="2"/>
      <c r="F42" s="2"/>
      <c r="G42" s="20"/>
      <c r="H42" s="61"/>
      <c r="I42" s="61"/>
    </row>
    <row r="43" spans="1:9" ht="15.75" customHeight="1">
      <c r="A43" s="282" t="s">
        <v>53</v>
      </c>
      <c r="B43" s="283">
        <v>0.99999999999999989</v>
      </c>
      <c r="C43" s="284">
        <v>7.7544628800368665E-2</v>
      </c>
      <c r="D43" s="2"/>
      <c r="E43" s="2"/>
      <c r="F43" s="2"/>
      <c r="G43" s="20"/>
      <c r="H43" s="182"/>
      <c r="I43" s="61"/>
    </row>
    <row r="44" spans="1:9" ht="15.75" customHeight="1">
      <c r="A44" s="2"/>
      <c r="B44" s="2"/>
      <c r="C44" s="2"/>
      <c r="D44" s="2"/>
      <c r="E44" s="2"/>
      <c r="F44" s="2"/>
      <c r="G44" s="1"/>
      <c r="H44" s="5"/>
      <c r="I44" s="5"/>
    </row>
    <row r="45" spans="1:9" ht="15" customHeight="1">
      <c r="A45" s="285" t="s">
        <v>54</v>
      </c>
      <c r="B45" s="286">
        <v>0.78560148697823085</v>
      </c>
      <c r="C45" s="2"/>
      <c r="D45" s="2"/>
      <c r="E45" s="2"/>
      <c r="F45" s="2"/>
      <c r="G45" s="20"/>
      <c r="H45" s="61"/>
      <c r="I45" s="5"/>
    </row>
    <row r="46" spans="1:9" ht="15.75" customHeight="1">
      <c r="A46" s="120" t="s">
        <v>55</v>
      </c>
      <c r="B46" s="287">
        <v>0.21439851302176913</v>
      </c>
      <c r="C46" s="2"/>
      <c r="D46" s="2"/>
      <c r="E46" s="2"/>
      <c r="F46" s="2"/>
      <c r="G46" s="20"/>
      <c r="H46" s="61"/>
      <c r="I46" s="5"/>
    </row>
    <row r="47" spans="1:9" ht="15.75" customHeight="1">
      <c r="A47" s="2"/>
      <c r="B47" s="2"/>
      <c r="C47" s="2"/>
      <c r="D47" s="2"/>
      <c r="E47" s="2"/>
      <c r="F47" s="2"/>
      <c r="G47" s="2"/>
      <c r="H47" s="2"/>
      <c r="I47" s="2"/>
    </row>
    <row r="48" spans="1:9" ht="15.75" customHeight="1">
      <c r="A48" s="2"/>
      <c r="B48" s="183"/>
      <c r="C48" s="183"/>
      <c r="D48" s="183"/>
      <c r="E48" s="184"/>
      <c r="F48" s="184"/>
      <c r="G48" s="184"/>
      <c r="H48" s="185"/>
      <c r="I48" s="2"/>
    </row>
    <row r="49" spans="1:9" ht="15.75" customHeight="1">
      <c r="A49" s="186" t="s">
        <v>56</v>
      </c>
      <c r="B49" s="95">
        <v>2016</v>
      </c>
      <c r="C49" s="95">
        <v>2017</v>
      </c>
      <c r="D49" s="95">
        <v>2018</v>
      </c>
      <c r="E49" s="95">
        <v>2019</v>
      </c>
      <c r="F49" s="95">
        <v>2020</v>
      </c>
      <c r="G49" s="95" t="s">
        <v>132</v>
      </c>
      <c r="H49" s="250"/>
      <c r="I49" s="250"/>
    </row>
    <row r="50" spans="1:9" ht="15.75" customHeight="1">
      <c r="A50" s="187" t="s">
        <v>57</v>
      </c>
      <c r="B50" s="96">
        <v>6.6136553133113271E-2</v>
      </c>
      <c r="C50" s="96">
        <v>4.5790230088301735E-2</v>
      </c>
      <c r="D50" s="96">
        <v>0.2071037341025059</v>
      </c>
      <c r="E50" s="96">
        <v>8.3027357838479695E-3</v>
      </c>
      <c r="F50" s="96">
        <v>0.10785824518374336</v>
      </c>
      <c r="G50" s="96">
        <v>0.56480850170848773</v>
      </c>
      <c r="H50" s="251"/>
      <c r="I50" s="61"/>
    </row>
    <row r="51" spans="1:9">
      <c r="B51" s="75"/>
      <c r="E51" s="73"/>
      <c r="G51" s="73"/>
      <c r="I51" s="73"/>
    </row>
    <row r="52" spans="1:9" ht="16.5">
      <c r="A52" s="204"/>
      <c r="B52" s="86"/>
      <c r="C52" s="90"/>
      <c r="D52" s="17"/>
      <c r="E52" s="101"/>
      <c r="G52" s="87"/>
      <c r="H52" s="87"/>
      <c r="I52" s="87"/>
    </row>
    <row r="53" spans="1:9" ht="18">
      <c r="A53" s="176" t="s">
        <v>44</v>
      </c>
      <c r="B53" s="86"/>
      <c r="C53" s="90"/>
      <c r="D53" s="17"/>
      <c r="E53" s="100"/>
      <c r="G53" s="87"/>
      <c r="H53" s="87"/>
      <c r="I53" s="87"/>
    </row>
    <row r="54" spans="1:9" ht="18">
      <c r="A54" s="176" t="s">
        <v>45</v>
      </c>
      <c r="B54" s="86"/>
      <c r="C54" s="90"/>
      <c r="D54" s="17"/>
      <c r="E54" s="100"/>
      <c r="G54" s="87"/>
      <c r="H54" s="87"/>
      <c r="I54" s="87"/>
    </row>
  </sheetData>
  <mergeCells count="5">
    <mergeCell ref="A4:E4"/>
    <mergeCell ref="B34:C34"/>
    <mergeCell ref="A1:I1"/>
    <mergeCell ref="A2:I2"/>
    <mergeCell ref="A3:I3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40</xdr:row>
                <xdr:rowOff>0</xdr:rowOff>
              </from>
              <to>
                <xdr:col>5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O50"/>
  <sheetViews>
    <sheetView showGridLines="0" view="pageBreakPreview" zoomScale="80" zoomScaleNormal="70" zoomScaleSheetLayoutView="80" workbookViewId="0">
      <selection activeCell="P22" sqref="P22"/>
    </sheetView>
  </sheetViews>
  <sheetFormatPr defaultColWidth="9.85546875" defaultRowHeight="15.75"/>
  <cols>
    <col min="1" max="1" width="45.28515625" style="2" customWidth="1"/>
    <col min="2" max="2" width="1.7109375" style="5" customWidth="1"/>
    <col min="3" max="5" width="11.7109375" style="2" customWidth="1"/>
    <col min="6" max="6" width="11.7109375" style="5" customWidth="1"/>
    <col min="7" max="8" width="11.7109375" style="2" customWidth="1"/>
    <col min="9" max="9" width="1.7109375" style="2" customWidth="1"/>
    <col min="10" max="14" width="11.7109375" style="2" customWidth="1"/>
    <col min="15" max="15" width="9.85546875" style="2"/>
    <col min="16" max="16384" width="9.85546875" style="358"/>
  </cols>
  <sheetData>
    <row r="1" spans="1:15" ht="39" customHeight="1">
      <c r="A1" s="316" t="s">
        <v>111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</row>
    <row r="2" spans="1:15" ht="15" customHeight="1">
      <c r="A2" s="312" t="s">
        <v>20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</row>
    <row r="3" spans="1:15" ht="15" customHeight="1">
      <c r="A3" s="315" t="s">
        <v>21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</row>
    <row r="4" spans="1:15" ht="18">
      <c r="A4" s="312"/>
      <c r="B4" s="312"/>
      <c r="C4" s="312"/>
      <c r="D4" s="312"/>
      <c r="E4" s="312"/>
      <c r="F4" s="312"/>
      <c r="G4" s="312"/>
      <c r="H4" s="259"/>
      <c r="I4" s="4"/>
      <c r="J4" s="4"/>
      <c r="K4" s="4"/>
      <c r="L4" s="4"/>
      <c r="M4" s="4"/>
      <c r="N4" s="4"/>
      <c r="O4" s="5"/>
    </row>
    <row r="5" spans="1:15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5">
      <c r="A6" s="6"/>
      <c r="B6" s="7"/>
      <c r="C6" s="324" t="str">
        <f>+'Coca-Cola FEMSA'!C6</f>
        <v>For the fourth quarter of:</v>
      </c>
      <c r="D6" s="324"/>
      <c r="E6" s="324"/>
      <c r="F6" s="324"/>
      <c r="G6" s="324"/>
      <c r="H6" s="260"/>
      <c r="I6" s="7"/>
      <c r="J6" s="325" t="str">
        <f>+'Coca-Cola FEMSA'!I6</f>
        <v>For the twelve months of:</v>
      </c>
      <c r="K6" s="325"/>
      <c r="L6" s="325"/>
      <c r="M6" s="325"/>
      <c r="N6" s="325"/>
    </row>
    <row r="7" spans="1:15" ht="16.5">
      <c r="A7" s="12"/>
      <c r="B7" s="13"/>
      <c r="C7" s="71">
        <v>2015</v>
      </c>
      <c r="D7" s="55" t="s">
        <v>15</v>
      </c>
      <c r="E7" s="72">
        <f>+C7-1</f>
        <v>2014</v>
      </c>
      <c r="F7" s="55" t="s">
        <v>15</v>
      </c>
      <c r="G7" s="232" t="s">
        <v>90</v>
      </c>
      <c r="H7" s="232" t="s">
        <v>98</v>
      </c>
      <c r="I7" s="14"/>
      <c r="J7" s="71">
        <f>+C7</f>
        <v>2015</v>
      </c>
      <c r="K7" s="55" t="s">
        <v>15</v>
      </c>
      <c r="L7" s="71">
        <f>+E7</f>
        <v>2014</v>
      </c>
      <c r="M7" s="55" t="s">
        <v>15</v>
      </c>
      <c r="N7" s="45" t="s">
        <v>90</v>
      </c>
      <c r="O7" s="232" t="s">
        <v>98</v>
      </c>
    </row>
    <row r="8" spans="1:15">
      <c r="A8" s="56" t="s">
        <v>6</v>
      </c>
      <c r="B8" s="18"/>
      <c r="C8" s="137">
        <v>40404</v>
      </c>
      <c r="D8" s="22">
        <v>100</v>
      </c>
      <c r="E8" s="137">
        <v>28812</v>
      </c>
      <c r="F8" s="21">
        <v>100</v>
      </c>
      <c r="G8" s="242">
        <v>40.233236151603499</v>
      </c>
      <c r="H8" s="242">
        <v>13.021709519474634</v>
      </c>
      <c r="I8" s="18"/>
      <c r="J8" s="137">
        <v>132891</v>
      </c>
      <c r="K8" s="21">
        <v>100</v>
      </c>
      <c r="L8" s="137">
        <v>109624</v>
      </c>
      <c r="M8" s="21">
        <v>100</v>
      </c>
      <c r="N8" s="242">
        <v>21.22436692695031</v>
      </c>
      <c r="O8" s="242">
        <v>14.079619449458836</v>
      </c>
    </row>
    <row r="9" spans="1:15">
      <c r="A9" s="119" t="s">
        <v>7</v>
      </c>
      <c r="B9" s="18"/>
      <c r="C9" s="135">
        <v>25116</v>
      </c>
      <c r="D9" s="27">
        <v>62.2</v>
      </c>
      <c r="E9" s="135">
        <v>17521</v>
      </c>
      <c r="F9" s="26">
        <v>60.8</v>
      </c>
      <c r="G9" s="243">
        <v>43.347982421094677</v>
      </c>
      <c r="H9" s="243"/>
      <c r="I9" s="18"/>
      <c r="J9" s="135">
        <v>85600</v>
      </c>
      <c r="K9" s="26">
        <v>64.400000000000006</v>
      </c>
      <c r="L9" s="135">
        <v>70238</v>
      </c>
      <c r="M9" s="26">
        <v>64.099999999999994</v>
      </c>
      <c r="N9" s="243">
        <v>21.871351689968389</v>
      </c>
      <c r="O9" s="41"/>
    </row>
    <row r="10" spans="1:15">
      <c r="A10" s="25" t="s">
        <v>8</v>
      </c>
      <c r="B10" s="18"/>
      <c r="C10" s="135">
        <v>15288</v>
      </c>
      <c r="D10" s="27">
        <v>37.799999999999997</v>
      </c>
      <c r="E10" s="135">
        <v>11291</v>
      </c>
      <c r="F10" s="26">
        <v>39.200000000000003</v>
      </c>
      <c r="G10" s="243">
        <v>35.399876007439545</v>
      </c>
      <c r="H10" s="279"/>
      <c r="I10" s="18"/>
      <c r="J10" s="135">
        <v>47291</v>
      </c>
      <c r="K10" s="26">
        <v>35.6</v>
      </c>
      <c r="L10" s="135">
        <v>39386</v>
      </c>
      <c r="M10" s="26">
        <v>35.9</v>
      </c>
      <c r="N10" s="243">
        <v>20.070583456050372</v>
      </c>
      <c r="O10" s="44"/>
    </row>
    <row r="11" spans="1:15">
      <c r="A11" s="58" t="s">
        <v>18</v>
      </c>
      <c r="B11" s="15"/>
      <c r="C11" s="137">
        <v>967</v>
      </c>
      <c r="D11" s="22">
        <v>2.4</v>
      </c>
      <c r="E11" s="137">
        <v>516</v>
      </c>
      <c r="F11" s="21">
        <v>1.8</v>
      </c>
      <c r="G11" s="242">
        <v>87.403100775193792</v>
      </c>
      <c r="H11" s="242"/>
      <c r="I11" s="18"/>
      <c r="J11" s="137">
        <v>2868</v>
      </c>
      <c r="K11" s="21">
        <v>2.2000000000000002</v>
      </c>
      <c r="L11" s="137">
        <v>2042</v>
      </c>
      <c r="M11" s="21">
        <v>1.9</v>
      </c>
      <c r="N11" s="242">
        <v>40.450538687561213</v>
      </c>
    </row>
    <row r="12" spans="1:15">
      <c r="A12" s="57" t="s">
        <v>19</v>
      </c>
      <c r="B12" s="15"/>
      <c r="C12" s="137">
        <v>10054</v>
      </c>
      <c r="D12" s="22">
        <v>24.8</v>
      </c>
      <c r="E12" s="137">
        <v>7552</v>
      </c>
      <c r="F12" s="21">
        <v>26.200000000000006</v>
      </c>
      <c r="G12" s="242">
        <v>33.130296610169488</v>
      </c>
      <c r="H12" s="242"/>
      <c r="I12" s="18"/>
      <c r="J12" s="137">
        <v>33305</v>
      </c>
      <c r="K12" s="21">
        <v>25</v>
      </c>
      <c r="L12" s="137">
        <v>28492</v>
      </c>
      <c r="M12" s="21">
        <v>25.900000000000002</v>
      </c>
      <c r="N12" s="242">
        <v>16.892461041695906</v>
      </c>
    </row>
    <row r="13" spans="1:15">
      <c r="A13" s="2" t="s">
        <v>121</v>
      </c>
      <c r="B13" s="18"/>
      <c r="C13" s="135">
        <v>62</v>
      </c>
      <c r="D13" s="22">
        <v>0.2</v>
      </c>
      <c r="E13" s="135">
        <v>44</v>
      </c>
      <c r="F13" s="21">
        <v>0.2</v>
      </c>
      <c r="G13" s="22">
        <v>40.909090909090921</v>
      </c>
      <c r="H13" s="22"/>
      <c r="I13" s="28"/>
      <c r="J13" s="135">
        <v>220</v>
      </c>
      <c r="K13" s="21">
        <v>0.2</v>
      </c>
      <c r="L13" s="135">
        <v>172</v>
      </c>
      <c r="M13" s="21">
        <v>0.2</v>
      </c>
      <c r="N13" s="22">
        <v>27.906976744186053</v>
      </c>
    </row>
    <row r="14" spans="1:15">
      <c r="A14" s="108" t="s">
        <v>43</v>
      </c>
      <c r="B14" s="109"/>
      <c r="C14" s="138">
        <v>4205</v>
      </c>
      <c r="D14" s="233">
        <v>10.4</v>
      </c>
      <c r="E14" s="138">
        <v>3179</v>
      </c>
      <c r="F14" s="107">
        <v>11</v>
      </c>
      <c r="G14" s="244">
        <v>32.274300094369288</v>
      </c>
      <c r="H14" s="244">
        <v>19.42016934381272</v>
      </c>
      <c r="I14" s="103"/>
      <c r="J14" s="138">
        <v>10898</v>
      </c>
      <c r="K14" s="107">
        <v>8.1999999999999993</v>
      </c>
      <c r="L14" s="138">
        <v>8680</v>
      </c>
      <c r="M14" s="107">
        <v>7.9</v>
      </c>
      <c r="N14" s="244">
        <v>25.552995391705082</v>
      </c>
      <c r="O14" s="244">
        <v>22.435353494993215</v>
      </c>
    </row>
    <row r="15" spans="1:15" ht="15.75" customHeight="1">
      <c r="A15" s="5" t="s">
        <v>16</v>
      </c>
      <c r="C15" s="137">
        <v>906</v>
      </c>
      <c r="D15" s="241">
        <v>2.2000000000000002</v>
      </c>
      <c r="E15" s="137">
        <v>730</v>
      </c>
      <c r="F15" s="37">
        <v>2.5</v>
      </c>
      <c r="G15" s="241">
        <v>24.10958904109588</v>
      </c>
      <c r="H15" s="241"/>
      <c r="I15" s="5"/>
      <c r="J15" s="137">
        <v>3182</v>
      </c>
      <c r="K15" s="37">
        <v>2.4</v>
      </c>
      <c r="L15" s="137">
        <v>2779</v>
      </c>
      <c r="M15" s="37">
        <v>2.5</v>
      </c>
      <c r="N15" s="241">
        <v>14.501619287513501</v>
      </c>
    </row>
    <row r="16" spans="1:15" ht="15.75" customHeight="1">
      <c r="A16" s="25" t="s">
        <v>85</v>
      </c>
      <c r="B16" s="18"/>
      <c r="C16" s="137">
        <v>135</v>
      </c>
      <c r="D16" s="37">
        <v>0.39999999999999947</v>
      </c>
      <c r="E16" s="137">
        <v>70</v>
      </c>
      <c r="F16" s="37">
        <v>0.30000000000000071</v>
      </c>
      <c r="G16" s="241">
        <v>92.857142857142861</v>
      </c>
      <c r="H16" s="241"/>
      <c r="I16" s="5"/>
      <c r="J16" s="137">
        <v>434</v>
      </c>
      <c r="K16" s="37">
        <v>0.30000000000000115</v>
      </c>
      <c r="L16" s="137">
        <v>297</v>
      </c>
      <c r="M16" s="37">
        <v>0.29999999999999893</v>
      </c>
      <c r="N16" s="241">
        <v>46.127946127946132</v>
      </c>
    </row>
    <row r="17" spans="1:15" ht="15.75" customHeight="1">
      <c r="A17" s="39" t="s">
        <v>122</v>
      </c>
      <c r="B17" s="18"/>
      <c r="C17" s="139">
        <v>5246</v>
      </c>
      <c r="D17" s="190">
        <v>13</v>
      </c>
      <c r="E17" s="139">
        <v>3979</v>
      </c>
      <c r="F17" s="40">
        <v>13.8</v>
      </c>
      <c r="G17" s="190">
        <v>31.842171399849217</v>
      </c>
      <c r="H17" s="190">
        <v>18.943610961323643</v>
      </c>
      <c r="I17" s="5"/>
      <c r="J17" s="139">
        <v>14514</v>
      </c>
      <c r="K17" s="40">
        <v>10.9</v>
      </c>
      <c r="L17" s="139">
        <v>11756</v>
      </c>
      <c r="M17" s="40">
        <v>10.7</v>
      </c>
      <c r="N17" s="190">
        <v>23.4603606668935</v>
      </c>
      <c r="O17" s="190">
        <v>20.571395310010598</v>
      </c>
    </row>
    <row r="18" spans="1:15">
      <c r="A18" s="120" t="s">
        <v>17</v>
      </c>
      <c r="B18" s="41"/>
      <c r="C18" s="135">
        <v>2247.2399613016223</v>
      </c>
      <c r="D18" s="113"/>
      <c r="E18" s="135">
        <v>1644.5352595137351</v>
      </c>
      <c r="F18" s="113"/>
      <c r="G18" s="258">
        <v>36.64893764370234</v>
      </c>
      <c r="H18" s="258"/>
      <c r="I18" s="18"/>
      <c r="J18" s="135">
        <v>6048</v>
      </c>
      <c r="K18" s="113"/>
      <c r="L18" s="135">
        <v>5191.1964718265745</v>
      </c>
      <c r="M18" s="113"/>
      <c r="N18" s="191">
        <v>16.504933550934364</v>
      </c>
      <c r="O18" s="41"/>
    </row>
    <row r="19" spans="1:15" ht="16.5">
      <c r="A19" s="102"/>
      <c r="B19" s="18"/>
      <c r="C19" s="33"/>
      <c r="D19" s="19"/>
      <c r="E19" s="33"/>
      <c r="F19" s="17"/>
      <c r="G19" s="34"/>
      <c r="H19" s="34"/>
      <c r="I19" s="18"/>
      <c r="J19" s="19"/>
      <c r="K19" s="19"/>
      <c r="L19" s="16"/>
    </row>
    <row r="20" spans="1:15">
      <c r="A20" s="62" t="s">
        <v>63</v>
      </c>
      <c r="B20" s="18"/>
      <c r="C20" s="172"/>
      <c r="D20" s="172"/>
      <c r="E20" s="59"/>
      <c r="F20" s="59"/>
      <c r="G20" s="206"/>
      <c r="H20" s="206"/>
      <c r="I20" s="54"/>
      <c r="J20" s="172"/>
      <c r="K20" s="172"/>
      <c r="L20" s="208"/>
      <c r="M20" s="59"/>
      <c r="N20" s="59"/>
      <c r="O20" s="59"/>
    </row>
    <row r="21" spans="1:15">
      <c r="A21" s="39" t="s">
        <v>64</v>
      </c>
      <c r="B21" s="18"/>
      <c r="C21" s="20"/>
      <c r="D21" s="60"/>
      <c r="E21" s="20"/>
      <c r="F21" s="20"/>
      <c r="G21" s="257"/>
      <c r="H21" s="257"/>
      <c r="I21" s="33"/>
      <c r="J21" s="20">
        <v>14061</v>
      </c>
      <c r="K21" s="20"/>
      <c r="L21" s="20">
        <v>12853</v>
      </c>
      <c r="M21" s="20"/>
      <c r="N21" s="16">
        <v>9.3985839881739697</v>
      </c>
      <c r="O21" s="60"/>
    </row>
    <row r="22" spans="1:15">
      <c r="A22" s="5" t="s">
        <v>129</v>
      </c>
      <c r="B22" s="35"/>
      <c r="C22" s="20">
        <v>520</v>
      </c>
      <c r="E22" s="20">
        <v>458</v>
      </c>
      <c r="F22" s="60"/>
      <c r="G22" s="257">
        <v>13.537117903930129</v>
      </c>
      <c r="I22" s="20"/>
      <c r="J22" s="20">
        <v>1208</v>
      </c>
      <c r="K22" s="20"/>
      <c r="L22" s="20">
        <v>1132</v>
      </c>
      <c r="M22" s="20"/>
      <c r="N22" s="308">
        <v>6.7137809187279185</v>
      </c>
      <c r="O22" s="60"/>
    </row>
    <row r="23" spans="1:15">
      <c r="A23" s="111"/>
      <c r="B23" s="111"/>
      <c r="C23" s="295"/>
      <c r="D23" s="296"/>
      <c r="E23" s="295"/>
      <c r="F23" s="297"/>
      <c r="G23" s="298"/>
      <c r="H23" s="296"/>
      <c r="I23" s="20"/>
      <c r="J23" s="20"/>
      <c r="K23" s="60"/>
      <c r="L23" s="20"/>
      <c r="M23" s="60"/>
      <c r="N23" s="257"/>
      <c r="O23" s="60"/>
    </row>
    <row r="24" spans="1:15">
      <c r="A24" s="111"/>
      <c r="B24" s="111"/>
      <c r="C24" s="331"/>
      <c r="D24" s="331"/>
      <c r="E24" s="331"/>
      <c r="F24" s="297"/>
      <c r="G24" s="298"/>
      <c r="H24" s="296"/>
      <c r="I24" s="20"/>
      <c r="J24" s="20"/>
      <c r="K24" s="60"/>
      <c r="L24" s="20"/>
      <c r="M24" s="60"/>
      <c r="N24" s="257"/>
      <c r="O24" s="60"/>
    </row>
    <row r="25" spans="1:15" ht="18.75">
      <c r="A25" s="5"/>
      <c r="C25" s="20"/>
      <c r="D25" s="60"/>
      <c r="E25" s="332"/>
      <c r="F25" s="60"/>
      <c r="G25" s="21"/>
      <c r="H25" s="21"/>
      <c r="I25" s="20"/>
      <c r="J25" s="20"/>
      <c r="K25" s="209"/>
      <c r="L25" s="20"/>
      <c r="M25" s="209"/>
      <c r="N25" s="21"/>
      <c r="O25" s="60"/>
    </row>
    <row r="26" spans="1:15" ht="16.5">
      <c r="A26" s="15" t="s">
        <v>123</v>
      </c>
      <c r="B26" s="18"/>
      <c r="C26" s="1"/>
      <c r="D26" s="1"/>
      <c r="E26" s="1"/>
      <c r="F26" s="1"/>
      <c r="G26" s="210"/>
      <c r="H26" s="210"/>
      <c r="I26" s="1"/>
      <c r="J26" s="23"/>
      <c r="K26" s="1"/>
      <c r="L26" s="262"/>
      <c r="M26" s="1"/>
      <c r="N26" s="210"/>
      <c r="O26" s="60"/>
    </row>
    <row r="27" spans="1:15">
      <c r="A27" s="5" t="s">
        <v>65</v>
      </c>
      <c r="B27" s="18"/>
      <c r="C27" s="23">
        <v>712.78293963254589</v>
      </c>
      <c r="D27" s="23"/>
      <c r="E27" s="23">
        <v>656.60222722069079</v>
      </c>
      <c r="F27" s="23"/>
      <c r="G27" s="247">
        <f>IF((((C27/E27)-1)*100)&gt;=100,"N.A.",(IF((((C27/E27)-1)*100)&lt;=-100,"N.A.",(((C27/E27)-1)*100))))</f>
        <v>8.5562780756410994</v>
      </c>
      <c r="H27" s="21"/>
      <c r="I27" s="23"/>
      <c r="J27" s="23">
        <v>704.23551149535001</v>
      </c>
      <c r="K27" s="23"/>
      <c r="L27" s="23">
        <v>658.71720373431629</v>
      </c>
      <c r="M27" s="23"/>
      <c r="N27" s="21">
        <v>6.9101440653116519</v>
      </c>
      <c r="O27" s="60"/>
    </row>
    <row r="28" spans="1:15">
      <c r="A28" s="5" t="s">
        <v>66</v>
      </c>
      <c r="B28" s="35"/>
      <c r="C28" s="23">
        <v>23.616115485564304</v>
      </c>
      <c r="D28" s="23"/>
      <c r="E28" s="23">
        <v>23.063543307086615</v>
      </c>
      <c r="F28" s="23"/>
      <c r="G28" s="247">
        <f>IF((((C28/E28)-1)*100)&gt;=100,"N.A.",(IF((((C28/E28)-1)*100)&lt;=-100,"N.A.",(((C28/E28)-1)*100))))</f>
        <v>2.3958685407541092</v>
      </c>
      <c r="H28" s="21"/>
      <c r="I28" s="23"/>
      <c r="J28" s="23">
        <v>23.843394605503587</v>
      </c>
      <c r="K28" s="23"/>
      <c r="L28" s="23">
        <v>23.44925955218589</v>
      </c>
      <c r="M28" s="23"/>
      <c r="N28" s="21">
        <v>1.6807995682787125</v>
      </c>
      <c r="O28" s="60"/>
    </row>
    <row r="29" spans="1:15">
      <c r="A29" s="41" t="s">
        <v>67</v>
      </c>
      <c r="B29" s="35"/>
      <c r="C29" s="211">
        <v>30.182056827603375</v>
      </c>
      <c r="D29" s="211"/>
      <c r="E29" s="211">
        <v>28.469269378003165</v>
      </c>
      <c r="F29" s="211"/>
      <c r="G29" s="264">
        <f>IF((((C29/E29)-1)*100)&gt;=100,"N.A.",(IF((((C29/E29)-1)*100)&lt;=-100,"N.A.",(((C29/E29)-1)*100))))</f>
        <v>6.016267670443276</v>
      </c>
      <c r="H29" s="21"/>
      <c r="I29" s="23"/>
      <c r="J29" s="211">
        <v>29.535874532429069</v>
      </c>
      <c r="K29" s="211"/>
      <c r="L29" s="211">
        <v>28.091172869162605</v>
      </c>
      <c r="M29" s="211"/>
      <c r="N29" s="26">
        <v>5.1429026121312393</v>
      </c>
      <c r="O29" s="60"/>
    </row>
    <row r="30" spans="1:15" ht="15.75" customHeight="1">
      <c r="A30" s="358"/>
      <c r="B30" s="359"/>
      <c r="C30" s="360"/>
      <c r="D30" s="360"/>
      <c r="E30" s="361"/>
      <c r="F30" s="361"/>
      <c r="G30" s="361"/>
      <c r="H30" s="361"/>
      <c r="I30" s="361"/>
      <c r="J30" s="360"/>
      <c r="K30" s="360"/>
      <c r="L30" s="362"/>
      <c r="M30" s="361"/>
      <c r="N30" s="361"/>
      <c r="O30" s="361"/>
    </row>
    <row r="31" spans="1:15" ht="19.5" customHeight="1">
      <c r="A31" s="363"/>
      <c r="B31" s="363"/>
      <c r="C31" s="363"/>
      <c r="D31" s="363"/>
      <c r="E31" s="363"/>
      <c r="F31" s="363"/>
      <c r="G31" s="363"/>
      <c r="H31" s="363"/>
      <c r="I31" s="363"/>
      <c r="J31" s="363"/>
      <c r="K31" s="363"/>
      <c r="L31" s="363"/>
      <c r="M31" s="363"/>
      <c r="N31" s="363"/>
      <c r="O31" s="363"/>
    </row>
    <row r="32" spans="1:15" ht="19.5" customHeight="1">
      <c r="A32" s="364"/>
      <c r="B32" s="364"/>
      <c r="C32" s="364"/>
      <c r="D32" s="364"/>
      <c r="E32" s="364"/>
      <c r="F32" s="364"/>
      <c r="G32" s="364"/>
      <c r="H32" s="364"/>
      <c r="I32" s="364"/>
      <c r="J32" s="364"/>
      <c r="K32" s="364"/>
      <c r="L32" s="364"/>
      <c r="M32" s="364"/>
      <c r="N32" s="364"/>
      <c r="O32" s="364"/>
    </row>
    <row r="33" spans="1:15" ht="18">
      <c r="A33" s="364"/>
      <c r="B33" s="364"/>
      <c r="C33" s="364"/>
      <c r="D33" s="364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64"/>
    </row>
    <row r="34" spans="1:15" ht="18">
      <c r="A34" s="365"/>
      <c r="B34" s="365"/>
      <c r="C34" s="365"/>
      <c r="D34" s="365"/>
      <c r="E34" s="365"/>
      <c r="F34" s="365"/>
      <c r="G34" s="365"/>
      <c r="H34" s="365"/>
      <c r="I34" s="365"/>
      <c r="J34" s="359"/>
      <c r="K34" s="359"/>
      <c r="L34" s="359"/>
      <c r="M34" s="359"/>
      <c r="N34" s="359"/>
      <c r="O34" s="359"/>
    </row>
    <row r="35" spans="1:15" ht="18" customHeight="1">
      <c r="A35" s="365"/>
      <c r="B35" s="366"/>
      <c r="C35" s="366"/>
      <c r="D35" s="366"/>
      <c r="E35" s="366"/>
      <c r="F35" s="365"/>
      <c r="G35" s="365"/>
      <c r="H35" s="367"/>
      <c r="I35" s="367"/>
      <c r="J35" s="367"/>
      <c r="K35" s="367"/>
      <c r="L35" s="367"/>
      <c r="M35" s="367"/>
      <c r="N35" s="359"/>
      <c r="O35" s="359"/>
    </row>
    <row r="36" spans="1:15" ht="18.75">
      <c r="A36" s="365"/>
      <c r="B36" s="365"/>
      <c r="C36" s="368"/>
      <c r="D36" s="369"/>
      <c r="E36" s="365"/>
      <c r="F36" s="365"/>
      <c r="G36" s="365"/>
      <c r="H36" s="365"/>
      <c r="I36" s="365"/>
      <c r="J36" s="368"/>
      <c r="K36" s="369"/>
      <c r="L36" s="359"/>
      <c r="M36" s="359"/>
      <c r="N36" s="359"/>
      <c r="O36" s="359"/>
    </row>
    <row r="37" spans="1:15" ht="18">
      <c r="A37" s="362"/>
      <c r="B37" s="370"/>
      <c r="C37" s="371"/>
      <c r="D37" s="372"/>
      <c r="E37" s="373"/>
      <c r="F37" s="374"/>
      <c r="G37" s="374"/>
      <c r="H37" s="374"/>
      <c r="I37" s="374"/>
      <c r="J37" s="371"/>
      <c r="K37" s="372"/>
      <c r="L37" s="359"/>
      <c r="M37" s="359"/>
      <c r="N37" s="359"/>
      <c r="O37" s="359"/>
    </row>
    <row r="38" spans="1:15">
      <c r="A38" s="375"/>
      <c r="B38" s="373"/>
      <c r="C38" s="371"/>
      <c r="D38" s="372"/>
      <c r="E38" s="373"/>
      <c r="F38" s="373"/>
      <c r="G38" s="373"/>
      <c r="H38" s="376"/>
      <c r="I38" s="377"/>
      <c r="J38" s="371"/>
      <c r="K38" s="372"/>
      <c r="L38" s="359"/>
      <c r="M38" s="359"/>
      <c r="N38" s="359"/>
      <c r="O38" s="359"/>
    </row>
    <row r="39" spans="1:15">
      <c r="A39" s="378"/>
      <c r="B39" s="373"/>
      <c r="C39" s="371"/>
      <c r="D39" s="372"/>
      <c r="E39" s="373"/>
      <c r="F39" s="373"/>
      <c r="G39" s="373"/>
      <c r="H39" s="376"/>
      <c r="I39" s="373"/>
      <c r="J39" s="371"/>
      <c r="K39" s="372"/>
      <c r="L39" s="359"/>
      <c r="M39" s="359"/>
      <c r="N39" s="359"/>
      <c r="O39" s="359"/>
    </row>
    <row r="40" spans="1:15">
      <c r="A40" s="379"/>
      <c r="B40" s="373"/>
      <c r="C40" s="371"/>
      <c r="D40" s="372"/>
      <c r="E40" s="373"/>
      <c r="F40" s="373"/>
      <c r="G40" s="373"/>
      <c r="H40" s="376"/>
      <c r="I40" s="373"/>
      <c r="J40" s="371"/>
      <c r="K40" s="372"/>
      <c r="L40" s="359"/>
      <c r="M40" s="359"/>
      <c r="N40" s="359"/>
      <c r="O40" s="359"/>
    </row>
    <row r="41" spans="1:15">
      <c r="A41" s="379"/>
      <c r="B41" s="373"/>
      <c r="C41" s="371"/>
      <c r="D41" s="372"/>
      <c r="E41" s="373"/>
      <c r="F41" s="373"/>
      <c r="G41" s="373"/>
      <c r="H41" s="376"/>
      <c r="I41" s="373"/>
      <c r="J41" s="371"/>
      <c r="K41" s="372"/>
      <c r="L41" s="359"/>
      <c r="M41" s="359"/>
      <c r="N41" s="359"/>
      <c r="O41" s="359"/>
    </row>
    <row r="42" spans="1:15">
      <c r="A42" s="359"/>
      <c r="B42" s="373"/>
      <c r="C42" s="371"/>
      <c r="D42" s="372"/>
      <c r="E42" s="373"/>
      <c r="F42" s="373"/>
      <c r="G42" s="373"/>
      <c r="H42" s="376"/>
      <c r="I42" s="373"/>
      <c r="J42" s="371"/>
      <c r="K42" s="372"/>
      <c r="L42" s="359"/>
      <c r="M42" s="359"/>
      <c r="N42" s="359"/>
      <c r="O42" s="359"/>
    </row>
    <row r="43" spans="1:15">
      <c r="A43" s="380"/>
      <c r="B43" s="373"/>
      <c r="C43" s="371"/>
      <c r="D43" s="372"/>
      <c r="E43" s="373"/>
      <c r="F43" s="373"/>
      <c r="G43" s="373"/>
      <c r="H43" s="376"/>
      <c r="I43" s="373"/>
      <c r="J43" s="371"/>
      <c r="K43" s="372"/>
      <c r="L43" s="359"/>
      <c r="M43" s="359"/>
      <c r="N43" s="359"/>
      <c r="O43" s="359"/>
    </row>
    <row r="44" spans="1:15">
      <c r="A44" s="359"/>
      <c r="B44" s="373"/>
      <c r="C44" s="371"/>
      <c r="D44" s="372"/>
      <c r="E44" s="373"/>
      <c r="F44" s="373"/>
      <c r="G44" s="373"/>
      <c r="H44" s="376"/>
      <c r="I44" s="373"/>
      <c r="J44" s="371"/>
      <c r="K44" s="372"/>
      <c r="L44" s="359"/>
      <c r="M44" s="359"/>
      <c r="N44" s="359"/>
      <c r="O44" s="359"/>
    </row>
    <row r="45" spans="1:15">
      <c r="A45" s="378"/>
      <c r="B45" s="373"/>
      <c r="C45" s="371"/>
      <c r="D45" s="372"/>
      <c r="E45" s="373"/>
      <c r="F45" s="373"/>
      <c r="G45" s="373"/>
      <c r="H45" s="376"/>
      <c r="I45" s="373"/>
      <c r="J45" s="371"/>
      <c r="K45" s="372"/>
      <c r="L45" s="359"/>
      <c r="M45" s="359"/>
      <c r="N45" s="359"/>
      <c r="O45" s="359"/>
    </row>
    <row r="46" spans="1:15">
      <c r="A46" s="378"/>
      <c r="B46" s="373"/>
      <c r="C46" s="371"/>
      <c r="D46" s="372"/>
      <c r="E46" s="373"/>
      <c r="F46" s="373"/>
      <c r="G46" s="373"/>
      <c r="H46" s="376"/>
      <c r="I46" s="373"/>
      <c r="J46" s="371"/>
      <c r="K46" s="372"/>
      <c r="L46" s="359"/>
      <c r="M46" s="359"/>
      <c r="N46" s="359"/>
      <c r="O46" s="359"/>
    </row>
    <row r="47" spans="1:15" ht="18">
      <c r="A47" s="212" t="s">
        <v>124</v>
      </c>
    </row>
    <row r="48" spans="1:15" ht="18">
      <c r="A48" s="212" t="s">
        <v>108</v>
      </c>
      <c r="B48" s="288"/>
      <c r="C48" s="289"/>
      <c r="D48" s="289"/>
      <c r="E48" s="289"/>
      <c r="F48" s="289"/>
      <c r="G48" s="289"/>
      <c r="H48" s="289"/>
      <c r="I48" s="290"/>
      <c r="J48" s="290"/>
      <c r="K48" s="290"/>
      <c r="L48" s="290"/>
      <c r="M48" s="290"/>
      <c r="N48" s="290"/>
      <c r="O48" s="290"/>
    </row>
    <row r="49" spans="1:15" ht="16.5" customHeight="1">
      <c r="A49" s="323" t="s">
        <v>113</v>
      </c>
      <c r="B49" s="323"/>
      <c r="C49" s="323"/>
      <c r="D49" s="323"/>
      <c r="E49" s="323"/>
      <c r="F49" s="323"/>
      <c r="G49" s="323"/>
      <c r="H49" s="323"/>
      <c r="I49" s="323"/>
      <c r="J49" s="323"/>
      <c r="K49" s="323"/>
      <c r="L49" s="323"/>
      <c r="M49" s="323"/>
      <c r="N49" s="323"/>
      <c r="O49" s="323"/>
    </row>
    <row r="50" spans="1:15" ht="16.5" customHeight="1">
      <c r="A50" s="319" t="s">
        <v>109</v>
      </c>
      <c r="B50" s="319"/>
      <c r="C50" s="319"/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319"/>
      <c r="O50" s="319"/>
    </row>
  </sheetData>
  <mergeCells count="12">
    <mergeCell ref="A1:O1"/>
    <mergeCell ref="A2:O2"/>
    <mergeCell ref="A3:O3"/>
    <mergeCell ref="C6:G6"/>
    <mergeCell ref="J6:N6"/>
    <mergeCell ref="A4:G4"/>
    <mergeCell ref="A50:O50"/>
    <mergeCell ref="A31:O31"/>
    <mergeCell ref="A32:O32"/>
    <mergeCell ref="A33:O33"/>
    <mergeCell ref="H35:M35"/>
    <mergeCell ref="A49:O49"/>
  </mergeCells>
  <printOptions horizontalCentered="1"/>
  <pageMargins left="0.43307086614173229" right="0.31496062992125984" top="0.78740157480314965" bottom="0.23622047244094491" header="0" footer="0"/>
  <pageSetup scale="53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view="pageBreakPreview" zoomScale="80" zoomScaleNormal="70" zoomScaleSheetLayoutView="80" workbookViewId="0">
      <selection activeCell="E28" sqref="E28"/>
    </sheetView>
  </sheetViews>
  <sheetFormatPr defaultColWidth="9.85546875" defaultRowHeight="15.75"/>
  <cols>
    <col min="1" max="1" width="45.28515625" style="2" customWidth="1"/>
    <col min="2" max="2" width="1.7109375" style="5" customWidth="1"/>
    <col min="3" max="5" width="11.7109375" style="2" customWidth="1"/>
    <col min="6" max="6" width="11.7109375" style="5" customWidth="1"/>
    <col min="7" max="13" width="11.7109375" style="2" customWidth="1"/>
    <col min="14" max="14" width="9.85546875" style="2"/>
    <col min="15" max="16384" width="9.85546875" style="358"/>
  </cols>
  <sheetData>
    <row r="1" spans="1:14" ht="39" customHeight="1">
      <c r="A1" s="316" t="s">
        <v>112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</row>
    <row r="2" spans="1:14" ht="15" customHeight="1">
      <c r="A2" s="312" t="s">
        <v>20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</row>
    <row r="3" spans="1:14" ht="15" customHeight="1">
      <c r="A3" s="315" t="s">
        <v>21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</row>
    <row r="4" spans="1:14" ht="18">
      <c r="A4" s="312"/>
      <c r="B4" s="312"/>
      <c r="C4" s="312"/>
      <c r="D4" s="312"/>
      <c r="E4" s="312"/>
      <c r="F4" s="312"/>
      <c r="G4" s="312"/>
      <c r="H4" s="291"/>
      <c r="I4" s="4"/>
      <c r="J4" s="4"/>
      <c r="K4" s="4"/>
      <c r="L4" s="4"/>
      <c r="M4" s="4"/>
      <c r="N4" s="5"/>
    </row>
    <row r="5" spans="1:14">
      <c r="A5" s="6"/>
      <c r="B5" s="7"/>
      <c r="C5" s="6"/>
      <c r="D5" s="6"/>
      <c r="E5" s="6"/>
      <c r="F5" s="7"/>
      <c r="G5" s="6"/>
      <c r="H5" s="6"/>
      <c r="I5" s="8"/>
      <c r="J5" s="8"/>
      <c r="K5" s="9"/>
    </row>
    <row r="6" spans="1:14">
      <c r="A6" s="7"/>
      <c r="B6" s="7"/>
      <c r="C6" s="322"/>
      <c r="D6" s="322"/>
      <c r="E6" s="322"/>
      <c r="F6" s="322"/>
      <c r="G6" s="322"/>
      <c r="H6" s="294"/>
      <c r="I6" s="326"/>
      <c r="J6" s="326"/>
      <c r="K6" s="326"/>
      <c r="L6" s="326"/>
      <c r="M6" s="326"/>
      <c r="N6" s="5"/>
    </row>
    <row r="7" spans="1:14" ht="16.5">
      <c r="A7" s="13"/>
      <c r="B7" s="13"/>
      <c r="C7" s="299"/>
      <c r="D7" s="300"/>
      <c r="E7" s="301"/>
      <c r="F7" s="300"/>
      <c r="G7" s="268"/>
      <c r="H7" s="268"/>
      <c r="I7" s="299"/>
      <c r="J7" s="300"/>
      <c r="K7" s="299"/>
      <c r="L7" s="300"/>
      <c r="M7" s="292"/>
      <c r="N7" s="268"/>
    </row>
    <row r="8" spans="1:14" ht="18">
      <c r="A8" s="293"/>
      <c r="B8" s="277" t="s">
        <v>103</v>
      </c>
      <c r="C8" s="277"/>
      <c r="D8" s="277"/>
      <c r="E8" s="278"/>
      <c r="F8" s="293"/>
      <c r="G8" s="293"/>
      <c r="H8" s="322" t="s">
        <v>106</v>
      </c>
      <c r="I8" s="322"/>
      <c r="J8" s="322"/>
      <c r="K8" s="322"/>
      <c r="L8" s="322"/>
      <c r="M8" s="242"/>
      <c r="N8" s="242"/>
    </row>
    <row r="9" spans="1:14" ht="18.75">
      <c r="A9" s="271"/>
      <c r="B9" s="293"/>
      <c r="C9" s="71">
        <v>2015</v>
      </c>
      <c r="D9" s="232" t="s">
        <v>15</v>
      </c>
      <c r="E9" s="293"/>
      <c r="F9" s="293"/>
      <c r="G9" s="293"/>
      <c r="H9" s="293"/>
      <c r="I9" s="71">
        <v>2015</v>
      </c>
      <c r="J9" s="232" t="s">
        <v>15</v>
      </c>
      <c r="M9" s="242"/>
      <c r="N9" s="5"/>
    </row>
    <row r="10" spans="1:14" ht="18">
      <c r="A10" s="56" t="s">
        <v>6</v>
      </c>
      <c r="B10" s="272"/>
      <c r="C10" s="104">
        <v>6121</v>
      </c>
      <c r="D10" s="247">
        <v>100</v>
      </c>
      <c r="E10" s="273"/>
      <c r="F10" s="274"/>
      <c r="G10" s="274"/>
      <c r="H10" s="274"/>
      <c r="I10" s="104">
        <v>18510</v>
      </c>
      <c r="J10" s="247">
        <v>100</v>
      </c>
      <c r="M10" s="242"/>
      <c r="N10" s="5"/>
    </row>
    <row r="11" spans="1:14">
      <c r="A11" s="119" t="s">
        <v>7</v>
      </c>
      <c r="B11" s="273"/>
      <c r="C11" s="275">
        <v>5647</v>
      </c>
      <c r="D11" s="264">
        <v>92.256167292925994</v>
      </c>
      <c r="E11" s="273"/>
      <c r="F11" s="273"/>
      <c r="G11" s="273"/>
      <c r="H11" s="276"/>
      <c r="I11" s="275">
        <v>17090</v>
      </c>
      <c r="J11" s="264">
        <v>92.328471096704476</v>
      </c>
      <c r="M11" s="242"/>
      <c r="N11" s="5"/>
    </row>
    <row r="12" spans="1:14">
      <c r="A12" s="25" t="s">
        <v>8</v>
      </c>
      <c r="B12" s="273"/>
      <c r="C12" s="106">
        <v>473</v>
      </c>
      <c r="D12" s="107">
        <v>7.7274955072700529</v>
      </c>
      <c r="E12" s="273"/>
      <c r="F12" s="273"/>
      <c r="G12" s="273"/>
      <c r="H12" s="276"/>
      <c r="I12" s="106">
        <v>1420</v>
      </c>
      <c r="J12" s="107">
        <v>7.6715289032955161</v>
      </c>
      <c r="M12" s="242"/>
      <c r="N12" s="5"/>
    </row>
    <row r="13" spans="1:14">
      <c r="A13" s="58" t="s">
        <v>18</v>
      </c>
      <c r="B13" s="273"/>
      <c r="C13" s="104">
        <v>29</v>
      </c>
      <c r="D13" s="247">
        <v>0.47377879431465447</v>
      </c>
      <c r="E13" s="273"/>
      <c r="F13" s="273"/>
      <c r="G13" s="273"/>
      <c r="H13" s="276"/>
      <c r="I13" s="104">
        <v>88</v>
      </c>
      <c r="J13" s="247">
        <v>0.47541869259859532</v>
      </c>
      <c r="M13" s="22"/>
      <c r="N13" s="5"/>
    </row>
    <row r="14" spans="1:14">
      <c r="A14" s="57" t="s">
        <v>19</v>
      </c>
      <c r="B14" s="273"/>
      <c r="C14" s="104">
        <v>405</v>
      </c>
      <c r="D14" s="247">
        <v>6.6165659206012082</v>
      </c>
      <c r="E14" s="273"/>
      <c r="F14" s="273"/>
      <c r="G14" s="273"/>
      <c r="H14" s="276"/>
      <c r="I14" s="104">
        <v>1124</v>
      </c>
      <c r="J14" s="247">
        <v>6.0723933009184226</v>
      </c>
      <c r="M14" s="269"/>
      <c r="N14" s="269"/>
    </row>
    <row r="15" spans="1:14" ht="15.75" customHeight="1">
      <c r="A15" s="2" t="s">
        <v>121</v>
      </c>
      <c r="B15" s="273"/>
      <c r="C15" s="275">
        <v>0</v>
      </c>
      <c r="D15" s="264">
        <v>0</v>
      </c>
      <c r="E15" s="273"/>
      <c r="F15" s="273"/>
      <c r="G15" s="273"/>
      <c r="H15" s="276"/>
      <c r="I15" s="275">
        <v>1</v>
      </c>
      <c r="J15" s="264">
        <v>5.4024851431658562E-3</v>
      </c>
      <c r="M15" s="270"/>
      <c r="N15" s="5"/>
    </row>
    <row r="16" spans="1:14" ht="15.75" customHeight="1">
      <c r="A16" s="108" t="s">
        <v>43</v>
      </c>
      <c r="B16" s="273"/>
      <c r="C16" s="106">
        <v>39</v>
      </c>
      <c r="D16" s="107">
        <v>0.63715079235419048</v>
      </c>
      <c r="E16" s="273"/>
      <c r="F16" s="273"/>
      <c r="G16" s="273"/>
      <c r="H16" s="276"/>
      <c r="I16" s="106">
        <v>207</v>
      </c>
      <c r="J16" s="107">
        <v>1.1183144246353323</v>
      </c>
      <c r="M16" s="270"/>
      <c r="N16" s="5"/>
    </row>
    <row r="17" spans="1:14" ht="15.75" customHeight="1">
      <c r="A17" s="5" t="s">
        <v>16</v>
      </c>
      <c r="B17" s="273"/>
      <c r="C17" s="104">
        <v>18</v>
      </c>
      <c r="D17" s="247">
        <v>0.29406959647116482</v>
      </c>
      <c r="E17" s="273"/>
      <c r="F17" s="273"/>
      <c r="G17" s="273"/>
      <c r="H17" s="276"/>
      <c r="I17" s="104">
        <v>56</v>
      </c>
      <c r="J17" s="247">
        <v>0.30253916801728797</v>
      </c>
      <c r="M17" s="270"/>
      <c r="N17" s="270"/>
    </row>
    <row r="18" spans="1:14">
      <c r="A18" s="25" t="s">
        <v>85</v>
      </c>
      <c r="B18" s="273"/>
      <c r="C18" s="275">
        <v>4</v>
      </c>
      <c r="D18" s="264">
        <v>6.5348799215814407E-2</v>
      </c>
      <c r="E18" s="273"/>
      <c r="F18" s="273"/>
      <c r="G18" s="273"/>
      <c r="H18" s="276"/>
      <c r="I18" s="275">
        <v>24</v>
      </c>
      <c r="J18" s="264">
        <v>0.12965964343598055</v>
      </c>
      <c r="M18" s="270"/>
      <c r="N18" s="5"/>
    </row>
    <row r="19" spans="1:14">
      <c r="A19" s="39" t="s">
        <v>122</v>
      </c>
      <c r="B19" s="273"/>
      <c r="C19" s="104">
        <v>61</v>
      </c>
      <c r="D19" s="247">
        <v>0.99656918804116967</v>
      </c>
      <c r="E19" s="273"/>
      <c r="F19" s="273"/>
      <c r="G19" s="273"/>
      <c r="H19" s="276"/>
      <c r="I19" s="104">
        <v>287</v>
      </c>
      <c r="J19" s="247">
        <v>1.5505132360886009</v>
      </c>
      <c r="M19" s="5"/>
      <c r="N19" s="5"/>
    </row>
    <row r="20" spans="1:14">
      <c r="A20" s="120" t="s">
        <v>17</v>
      </c>
      <c r="B20" s="18"/>
      <c r="C20" s="275">
        <v>50.2</v>
      </c>
      <c r="D20" s="306"/>
      <c r="E20" s="54"/>
      <c r="F20" s="54"/>
      <c r="G20" s="261"/>
      <c r="H20" s="261"/>
      <c r="I20" s="305">
        <v>228</v>
      </c>
      <c r="J20" s="307"/>
      <c r="K20" s="302"/>
      <c r="L20" s="54"/>
      <c r="M20" s="54"/>
      <c r="N20" s="54"/>
    </row>
    <row r="21" spans="1:14">
      <c r="A21" s="18"/>
      <c r="B21" s="18"/>
      <c r="C21" s="20"/>
      <c r="D21" s="54"/>
      <c r="E21" s="20"/>
      <c r="F21" s="20"/>
      <c r="G21" s="257"/>
      <c r="H21" s="257"/>
      <c r="I21" s="20"/>
      <c r="J21" s="20"/>
      <c r="K21" s="20"/>
      <c r="L21" s="20"/>
      <c r="M21" s="16"/>
      <c r="N21" s="54"/>
    </row>
    <row r="22" spans="1:14">
      <c r="A22" s="62" t="s">
        <v>134</v>
      </c>
      <c r="B22" s="35"/>
      <c r="C22" s="172"/>
      <c r="D22" s="172"/>
      <c r="E22" s="20"/>
      <c r="F22" s="54"/>
      <c r="G22" s="257"/>
      <c r="H22" s="5"/>
      <c r="I22" s="172"/>
      <c r="J22" s="172"/>
      <c r="K22" s="20"/>
      <c r="L22" s="54"/>
      <c r="M22" s="257"/>
      <c r="N22" s="54"/>
    </row>
    <row r="23" spans="1:14">
      <c r="A23" s="18" t="s">
        <v>127</v>
      </c>
      <c r="B23" s="111"/>
      <c r="C23" s="295"/>
      <c r="D23" s="111"/>
      <c r="E23" s="295"/>
      <c r="F23" s="303"/>
      <c r="G23" s="298"/>
      <c r="H23" s="111"/>
      <c r="I23" s="311">
        <v>307</v>
      </c>
      <c r="J23" s="54"/>
      <c r="K23" s="20"/>
      <c r="L23" s="54"/>
      <c r="M23" s="257"/>
      <c r="N23" s="54"/>
    </row>
    <row r="24" spans="1:14">
      <c r="A24" s="5" t="s">
        <v>128</v>
      </c>
      <c r="B24" s="111"/>
      <c r="C24" s="311">
        <v>34</v>
      </c>
      <c r="D24" s="111"/>
      <c r="E24" s="295"/>
      <c r="F24" s="303"/>
      <c r="G24" s="298"/>
      <c r="H24" s="111"/>
      <c r="I24" s="311">
        <v>80</v>
      </c>
      <c r="J24" s="54"/>
      <c r="K24" s="20"/>
      <c r="L24" s="54"/>
      <c r="M24" s="257"/>
      <c r="N24" s="54"/>
    </row>
    <row r="25" spans="1:14" ht="18.75">
      <c r="A25" s="5"/>
      <c r="C25" s="20"/>
      <c r="D25" s="54"/>
      <c r="E25" s="20"/>
      <c r="F25" s="54"/>
      <c r="G25" s="21"/>
      <c r="H25" s="21"/>
      <c r="I25" s="20"/>
      <c r="J25" s="304"/>
      <c r="K25" s="20"/>
      <c r="L25" s="304"/>
      <c r="M25" s="21"/>
      <c r="N25" s="54"/>
    </row>
    <row r="26" spans="1:14">
      <c r="A26" s="15"/>
      <c r="B26" s="18"/>
      <c r="C26" s="1"/>
      <c r="D26" s="1"/>
      <c r="E26" s="1"/>
      <c r="F26" s="1"/>
      <c r="G26" s="210"/>
      <c r="H26" s="210"/>
      <c r="I26" s="23"/>
      <c r="J26" s="1"/>
      <c r="K26" s="262"/>
      <c r="L26" s="1"/>
      <c r="M26" s="210"/>
      <c r="N26" s="54"/>
    </row>
    <row r="27" spans="1:14">
      <c r="A27" s="5"/>
      <c r="B27" s="18"/>
      <c r="C27" s="23"/>
      <c r="D27" s="23"/>
      <c r="E27" s="23"/>
      <c r="F27" s="23"/>
      <c r="G27" s="247"/>
      <c r="H27" s="21"/>
      <c r="I27" s="23"/>
      <c r="J27" s="23"/>
      <c r="K27" s="23"/>
      <c r="L27" s="23"/>
      <c r="M27" s="21"/>
      <c r="N27" s="54"/>
    </row>
    <row r="28" spans="1:14">
      <c r="A28" s="5"/>
      <c r="B28" s="35"/>
      <c r="C28" s="23"/>
      <c r="D28" s="23"/>
      <c r="E28" s="23"/>
      <c r="F28" s="23"/>
      <c r="G28" s="247"/>
      <c r="H28" s="21"/>
      <c r="I28" s="23"/>
      <c r="J28" s="23"/>
      <c r="K28" s="23"/>
      <c r="L28" s="23"/>
      <c r="M28" s="21"/>
      <c r="N28" s="54"/>
    </row>
    <row r="29" spans="1:14">
      <c r="A29" s="5"/>
      <c r="B29" s="35"/>
      <c r="C29" s="23"/>
      <c r="D29" s="23"/>
      <c r="E29" s="23"/>
      <c r="F29" s="23"/>
      <c r="G29" s="247"/>
      <c r="H29" s="21"/>
      <c r="I29" s="23"/>
      <c r="J29" s="23"/>
      <c r="K29" s="23"/>
      <c r="L29" s="23"/>
      <c r="M29" s="21"/>
      <c r="N29" s="54"/>
    </row>
    <row r="30" spans="1:14" ht="15.75" customHeight="1">
      <c r="A30" s="52"/>
      <c r="C30" s="61"/>
      <c r="D30" s="61"/>
      <c r="E30" s="54"/>
      <c r="F30" s="54"/>
      <c r="G30" s="54"/>
      <c r="H30" s="54"/>
      <c r="I30" s="61"/>
      <c r="J30" s="61"/>
      <c r="K30" s="54"/>
      <c r="L30" s="54"/>
      <c r="M30" s="54"/>
      <c r="N30" s="54"/>
    </row>
    <row r="31" spans="1:14" ht="19.5" customHeight="1">
      <c r="A31" s="320"/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</row>
    <row r="32" spans="1:14" ht="19.5" customHeight="1">
      <c r="A32" s="321"/>
      <c r="B32" s="321"/>
      <c r="C32" s="321"/>
      <c r="D32" s="321"/>
      <c r="E32" s="321"/>
      <c r="F32" s="321"/>
      <c r="G32" s="321"/>
      <c r="H32" s="321"/>
      <c r="I32" s="321"/>
      <c r="J32" s="321"/>
      <c r="K32" s="321"/>
      <c r="L32" s="321"/>
      <c r="M32" s="321"/>
      <c r="N32" s="321"/>
    </row>
    <row r="33" spans="1:14" ht="18">
      <c r="A33" s="321"/>
      <c r="B33" s="321"/>
      <c r="C33" s="321"/>
      <c r="D33" s="321"/>
      <c r="E33" s="321"/>
      <c r="F33" s="321"/>
      <c r="G33" s="321"/>
      <c r="H33" s="321"/>
      <c r="I33" s="321"/>
      <c r="J33" s="321"/>
      <c r="K33" s="321"/>
      <c r="L33" s="321"/>
      <c r="M33" s="321"/>
      <c r="N33" s="321"/>
    </row>
    <row r="34" spans="1:14" ht="18">
      <c r="A34" s="293"/>
      <c r="B34" s="293"/>
      <c r="C34" s="293"/>
      <c r="D34" s="293"/>
      <c r="E34" s="293"/>
      <c r="F34" s="293"/>
      <c r="G34" s="293"/>
      <c r="H34" s="293"/>
    </row>
    <row r="35" spans="1:14" ht="18" customHeight="1"/>
    <row r="48" spans="1:14" ht="18">
      <c r="A48" s="212" t="s">
        <v>124</v>
      </c>
      <c r="B48" s="288"/>
      <c r="C48" s="289"/>
      <c r="D48" s="289"/>
      <c r="E48" s="289"/>
      <c r="F48" s="289"/>
      <c r="G48" s="289"/>
      <c r="H48" s="289"/>
      <c r="I48" s="290"/>
      <c r="J48" s="290"/>
      <c r="K48" s="290"/>
      <c r="L48" s="290"/>
      <c r="M48" s="290"/>
      <c r="N48" s="290"/>
    </row>
  </sheetData>
  <mergeCells count="10">
    <mergeCell ref="I6:M6"/>
    <mergeCell ref="C6:G6"/>
    <mergeCell ref="A1:N1"/>
    <mergeCell ref="A2:N2"/>
    <mergeCell ref="A3:N3"/>
    <mergeCell ref="A4:G4"/>
    <mergeCell ref="A31:N31"/>
    <mergeCell ref="A32:N32"/>
    <mergeCell ref="A33:N33"/>
    <mergeCell ref="H8:L8"/>
  </mergeCells>
  <printOptions horizontalCentered="1"/>
  <pageMargins left="0.43307086614173229" right="0.31496062992125984" top="0.78740157480314965" bottom="0.23622047244094491" header="0" footer="0"/>
  <pageSetup scale="5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N26"/>
  <sheetViews>
    <sheetView showGridLines="0" view="pageBreakPreview" topLeftCell="B3" zoomScale="90" zoomScaleNormal="70" zoomScaleSheetLayoutView="90" workbookViewId="0">
      <selection activeCell="U31" sqref="U31"/>
    </sheetView>
  </sheetViews>
  <sheetFormatPr defaultColWidth="9.85546875" defaultRowHeight="15.75"/>
  <cols>
    <col min="1" max="1" width="34.7109375" style="2" customWidth="1"/>
    <col min="2" max="2" width="1.42578125" style="5" customWidth="1"/>
    <col min="3" max="5" width="11.7109375" style="2" customWidth="1"/>
    <col min="6" max="6" width="11.7109375" style="5" customWidth="1"/>
    <col min="7" max="7" width="11.7109375" style="2" customWidth="1"/>
    <col min="8" max="8" width="2.5703125" style="2" customWidth="1"/>
    <col min="9" max="13" width="11.7109375" style="2" customWidth="1"/>
    <col min="14" max="16384" width="9.85546875" style="2"/>
  </cols>
  <sheetData>
    <row r="1" spans="1:14" ht="39" customHeight="1">
      <c r="A1" s="316" t="s">
        <v>1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</row>
    <row r="2" spans="1:14" ht="15" customHeight="1">
      <c r="A2" s="312" t="s">
        <v>20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</row>
    <row r="3" spans="1:14" ht="15" customHeight="1">
      <c r="A3" s="315" t="s">
        <v>21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</row>
    <row r="4" spans="1:14" ht="18">
      <c r="A4" s="312"/>
      <c r="B4" s="312"/>
      <c r="C4" s="312"/>
      <c r="D4" s="312"/>
      <c r="E4" s="312"/>
      <c r="F4" s="312"/>
      <c r="G4" s="312"/>
      <c r="H4" s="121"/>
      <c r="I4" s="121"/>
      <c r="J4" s="121"/>
      <c r="K4" s="121"/>
      <c r="L4" s="121"/>
      <c r="M4" s="121"/>
    </row>
    <row r="5" spans="1:14">
      <c r="A5" s="6"/>
      <c r="B5" s="7"/>
      <c r="C5" s="6"/>
      <c r="D5" s="6"/>
      <c r="E5" s="6"/>
      <c r="F5" s="7"/>
      <c r="G5" s="6"/>
      <c r="H5" s="7"/>
      <c r="I5" s="8"/>
      <c r="J5" s="8"/>
      <c r="K5" s="9"/>
    </row>
    <row r="6" spans="1:14">
      <c r="A6" s="10"/>
      <c r="B6" s="10"/>
      <c r="C6" s="317" t="s">
        <v>105</v>
      </c>
      <c r="D6" s="317"/>
      <c r="E6" s="317"/>
      <c r="F6" s="317"/>
      <c r="G6" s="317"/>
      <c r="H6" s="5"/>
      <c r="I6" s="318" t="s">
        <v>106</v>
      </c>
      <c r="J6" s="318"/>
      <c r="K6" s="318"/>
      <c r="L6" s="318"/>
      <c r="M6" s="318"/>
    </row>
    <row r="7" spans="1:14" ht="16.5">
      <c r="A7" s="12"/>
      <c r="B7" s="13"/>
      <c r="C7" s="55">
        <v>2015</v>
      </c>
      <c r="D7" s="55" t="s">
        <v>15</v>
      </c>
      <c r="E7" s="55">
        <v>2014</v>
      </c>
      <c r="F7" s="55" t="s">
        <v>15</v>
      </c>
      <c r="G7" s="232" t="s">
        <v>90</v>
      </c>
      <c r="H7" s="14"/>
      <c r="I7" s="55">
        <v>2015</v>
      </c>
      <c r="J7" s="55" t="s">
        <v>15</v>
      </c>
      <c r="K7" s="55">
        <v>2014</v>
      </c>
      <c r="L7" s="55" t="s">
        <v>15</v>
      </c>
      <c r="M7" s="45" t="s">
        <v>90</v>
      </c>
    </row>
    <row r="8" spans="1:14">
      <c r="A8" s="56" t="s">
        <v>6</v>
      </c>
      <c r="B8" s="18"/>
      <c r="C8" s="131">
        <v>40742</v>
      </c>
      <c r="D8" s="21">
        <v>100</v>
      </c>
      <c r="E8" s="131">
        <v>39567</v>
      </c>
      <c r="F8" s="21">
        <v>100</v>
      </c>
      <c r="G8" s="22">
        <v>2.9696464225238195</v>
      </c>
      <c r="H8" s="18"/>
      <c r="I8" s="131">
        <v>152360</v>
      </c>
      <c r="J8" s="21">
        <v>100</v>
      </c>
      <c r="K8" s="131">
        <v>147298</v>
      </c>
      <c r="L8" s="21">
        <v>100</v>
      </c>
      <c r="M8" s="22">
        <v>3.4365707613138063</v>
      </c>
    </row>
    <row r="9" spans="1:14">
      <c r="A9" s="119" t="s">
        <v>7</v>
      </c>
      <c r="B9" s="18"/>
      <c r="C9" s="132">
        <v>21426</v>
      </c>
      <c r="D9" s="26">
        <v>52.6</v>
      </c>
      <c r="E9" s="132">
        <v>21059</v>
      </c>
      <c r="F9" s="26">
        <v>53.2</v>
      </c>
      <c r="G9" s="27">
        <v>1.7427228263450223</v>
      </c>
      <c r="H9" s="18"/>
      <c r="I9" s="132">
        <v>80330</v>
      </c>
      <c r="J9" s="26">
        <v>52.7</v>
      </c>
      <c r="K9" s="132">
        <v>78916</v>
      </c>
      <c r="L9" s="26">
        <v>53.6</v>
      </c>
      <c r="M9" s="27">
        <v>1.7917786000304137</v>
      </c>
    </row>
    <row r="10" spans="1:14">
      <c r="A10" s="25" t="s">
        <v>8</v>
      </c>
      <c r="B10" s="18"/>
      <c r="C10" s="132">
        <v>19315</v>
      </c>
      <c r="D10" s="31">
        <v>47.4</v>
      </c>
      <c r="E10" s="132">
        <v>18508</v>
      </c>
      <c r="F10" s="31">
        <v>46.8</v>
      </c>
      <c r="G10" s="188">
        <v>4.3602766371299007</v>
      </c>
      <c r="H10" s="18"/>
      <c r="I10" s="132">
        <v>72031</v>
      </c>
      <c r="J10" s="31">
        <v>47.3</v>
      </c>
      <c r="K10" s="132">
        <v>68382</v>
      </c>
      <c r="L10" s="31">
        <v>46.4</v>
      </c>
      <c r="M10" s="188">
        <v>5.33619958468603</v>
      </c>
    </row>
    <row r="11" spans="1:14">
      <c r="A11" s="58" t="s">
        <v>18</v>
      </c>
      <c r="B11" s="15"/>
      <c r="C11" s="131">
        <v>1681</v>
      </c>
      <c r="D11" s="21">
        <v>4.0999999999999996</v>
      </c>
      <c r="E11" s="131">
        <v>1503</v>
      </c>
      <c r="F11" s="21">
        <v>3.8</v>
      </c>
      <c r="G11" s="22">
        <v>11.842980705256156</v>
      </c>
      <c r="H11" s="18"/>
      <c r="I11" s="131">
        <v>6404</v>
      </c>
      <c r="J11" s="21">
        <v>4.2</v>
      </c>
      <c r="K11" s="131">
        <v>6385</v>
      </c>
      <c r="L11" s="21">
        <v>4.3</v>
      </c>
      <c r="M11" s="22">
        <v>0.29757243539545453</v>
      </c>
    </row>
    <row r="12" spans="1:14">
      <c r="A12" s="57" t="s">
        <v>19</v>
      </c>
      <c r="B12" s="15"/>
      <c r="C12" s="131">
        <v>10742</v>
      </c>
      <c r="D12" s="21">
        <v>26.399999999999995</v>
      </c>
      <c r="E12" s="131">
        <v>10525</v>
      </c>
      <c r="F12" s="21">
        <v>26.599999999999998</v>
      </c>
      <c r="G12" s="22">
        <v>2.0617577197149739</v>
      </c>
      <c r="H12" s="18"/>
      <c r="I12" s="131">
        <v>41880</v>
      </c>
      <c r="J12" s="21">
        <v>27.499999999999996</v>
      </c>
      <c r="K12" s="131">
        <v>40465</v>
      </c>
      <c r="L12" s="247">
        <v>27.5</v>
      </c>
      <c r="M12" s="22">
        <v>3.4968491288768</v>
      </c>
    </row>
    <row r="13" spans="1:14">
      <c r="A13" s="2" t="s">
        <v>121</v>
      </c>
      <c r="C13" s="131">
        <v>244</v>
      </c>
      <c r="D13" s="21">
        <v>0.6</v>
      </c>
      <c r="E13" s="131">
        <v>106</v>
      </c>
      <c r="F13" s="21">
        <v>0.3</v>
      </c>
      <c r="G13" s="22">
        <v>130.18867924528303</v>
      </c>
      <c r="H13" s="28"/>
      <c r="I13" s="131">
        <v>1102</v>
      </c>
      <c r="J13" s="21">
        <v>0.7</v>
      </c>
      <c r="K13" s="131">
        <v>789</v>
      </c>
      <c r="L13" s="21">
        <v>0.5</v>
      </c>
      <c r="M13" s="22">
        <v>39.670468948035499</v>
      </c>
    </row>
    <row r="14" spans="1:14" s="51" customFormat="1">
      <c r="A14" s="108" t="s">
        <v>43</v>
      </c>
      <c r="B14" s="109"/>
      <c r="C14" s="133">
        <v>6649</v>
      </c>
      <c r="D14" s="31">
        <v>16.3</v>
      </c>
      <c r="E14" s="133">
        <v>6374</v>
      </c>
      <c r="F14" s="31">
        <v>16.100000000000001</v>
      </c>
      <c r="G14" s="188">
        <v>4.3144022591779185</v>
      </c>
      <c r="H14" s="103"/>
      <c r="I14" s="133">
        <v>22645</v>
      </c>
      <c r="J14" s="31">
        <v>14.9</v>
      </c>
      <c r="K14" s="133">
        <v>20743</v>
      </c>
      <c r="L14" s="31">
        <v>14.1</v>
      </c>
      <c r="M14" s="188">
        <v>9.1693583377524988</v>
      </c>
    </row>
    <row r="15" spans="1:14" ht="15.75" customHeight="1">
      <c r="A15" s="5" t="s">
        <v>16</v>
      </c>
      <c r="C15" s="131">
        <v>1600</v>
      </c>
      <c r="D15" s="21">
        <v>3.9</v>
      </c>
      <c r="E15" s="131">
        <v>1627</v>
      </c>
      <c r="F15" s="21">
        <v>4.0999999999999996</v>
      </c>
      <c r="G15" s="22">
        <v>-1.6594960049170271</v>
      </c>
      <c r="H15" s="5"/>
      <c r="I15" s="131">
        <v>6310</v>
      </c>
      <c r="J15" s="21">
        <v>4.0999999999999996</v>
      </c>
      <c r="K15" s="131">
        <v>6072</v>
      </c>
      <c r="L15" s="21">
        <v>4.0999999999999996</v>
      </c>
      <c r="M15" s="22">
        <v>3.9196310935441403</v>
      </c>
    </row>
    <row r="16" spans="1:14" ht="15.75" customHeight="1">
      <c r="A16" s="25" t="s">
        <v>85</v>
      </c>
      <c r="B16" s="18"/>
      <c r="C16" s="131">
        <v>571</v>
      </c>
      <c r="D16" s="26">
        <v>1.4000000000000008</v>
      </c>
      <c r="E16" s="131">
        <v>98</v>
      </c>
      <c r="F16" s="26">
        <v>0.29999999999999893</v>
      </c>
      <c r="G16" s="27" t="s">
        <v>131</v>
      </c>
      <c r="H16" s="5"/>
      <c r="I16" s="131">
        <v>2278</v>
      </c>
      <c r="J16" s="26">
        <v>1.5</v>
      </c>
      <c r="K16" s="131">
        <v>1570</v>
      </c>
      <c r="L16" s="26">
        <v>1.1000000000000014</v>
      </c>
      <c r="M16" s="27">
        <v>45.095541401273877</v>
      </c>
    </row>
    <row r="17" spans="1:13" ht="15.75" customHeight="1">
      <c r="A17" s="39" t="s">
        <v>122</v>
      </c>
      <c r="B17" s="18"/>
      <c r="C17" s="134">
        <v>8820</v>
      </c>
      <c r="D17" s="21">
        <v>21.6</v>
      </c>
      <c r="E17" s="134">
        <v>8099</v>
      </c>
      <c r="F17" s="21">
        <v>20.5</v>
      </c>
      <c r="G17" s="22">
        <v>8.9023336214347548</v>
      </c>
      <c r="H17" s="5"/>
      <c r="I17" s="134">
        <v>31233</v>
      </c>
      <c r="J17" s="21">
        <v>20.5</v>
      </c>
      <c r="K17" s="134">
        <v>28385</v>
      </c>
      <c r="L17" s="21">
        <v>19.3</v>
      </c>
      <c r="M17" s="22">
        <v>10.033468381187237</v>
      </c>
    </row>
    <row r="18" spans="1:13">
      <c r="A18" s="120" t="s">
        <v>17</v>
      </c>
      <c r="B18" s="41"/>
      <c r="C18" s="135">
        <v>4322.0973045615092</v>
      </c>
      <c r="D18" s="136"/>
      <c r="E18" s="135">
        <v>4651.0171029554658</v>
      </c>
      <c r="F18" s="136"/>
      <c r="G18" s="27">
        <v>-7.0719971806800341</v>
      </c>
      <c r="H18" s="18"/>
      <c r="I18" s="135">
        <v>11484.411292901945</v>
      </c>
      <c r="J18" s="136"/>
      <c r="K18" s="135">
        <v>11313.001175725298</v>
      </c>
      <c r="L18" s="136"/>
      <c r="M18" s="27">
        <v>1.4151604292629849</v>
      </c>
    </row>
    <row r="19" spans="1:13">
      <c r="A19" s="5"/>
      <c r="C19" s="43"/>
      <c r="D19" s="111"/>
      <c r="E19" s="42"/>
      <c r="F19" s="42"/>
      <c r="G19" s="16"/>
      <c r="H19" s="18"/>
      <c r="I19" s="19"/>
      <c r="J19" s="19"/>
      <c r="K19" s="16"/>
    </row>
    <row r="20" spans="1:13">
      <c r="A20" s="205" t="s">
        <v>59</v>
      </c>
      <c r="B20" s="3"/>
      <c r="C20" s="317"/>
      <c r="D20" s="317"/>
      <c r="E20" s="317"/>
      <c r="F20" s="60"/>
      <c r="G20" s="60"/>
      <c r="H20" s="60"/>
      <c r="I20" s="317"/>
      <c r="J20" s="317"/>
      <c r="K20" s="317"/>
      <c r="L20" s="60"/>
      <c r="M20" s="60"/>
    </row>
    <row r="21" spans="1:13">
      <c r="A21" s="62" t="s">
        <v>60</v>
      </c>
      <c r="B21" s="18"/>
      <c r="C21" s="174"/>
      <c r="D21" s="172"/>
      <c r="E21" s="174"/>
      <c r="F21" s="172"/>
      <c r="G21" s="206"/>
      <c r="H21" s="60"/>
      <c r="I21" s="174"/>
      <c r="J21" s="172"/>
      <c r="K21" s="174"/>
      <c r="L21" s="172"/>
      <c r="M21" s="206"/>
    </row>
    <row r="22" spans="1:13">
      <c r="A22" s="2" t="s">
        <v>61</v>
      </c>
      <c r="C22" s="63">
        <v>498.71079594192105</v>
      </c>
      <c r="D22" s="64">
        <v>54.6</v>
      </c>
      <c r="E22" s="63">
        <v>473.54675533324991</v>
      </c>
      <c r="F22" s="64">
        <v>52.77</v>
      </c>
      <c r="G22" s="24">
        <v>5.3139505920513308</v>
      </c>
      <c r="H22" s="60"/>
      <c r="I22" s="63">
        <v>1952.3980300244721</v>
      </c>
      <c r="J22" s="65">
        <v>56.8</v>
      </c>
      <c r="K22" s="63">
        <v>1918.5100000000002</v>
      </c>
      <c r="L22" s="64">
        <v>56.1</v>
      </c>
      <c r="M22" s="24">
        <v>1.7663723423110511</v>
      </c>
    </row>
    <row r="23" spans="1:13">
      <c r="A23" s="60" t="s">
        <v>62</v>
      </c>
      <c r="B23" s="35"/>
      <c r="C23" s="66">
        <v>210.21552297831045</v>
      </c>
      <c r="D23" s="64">
        <v>23.01</v>
      </c>
      <c r="E23" s="67">
        <v>207.6054072107608</v>
      </c>
      <c r="F23" s="64">
        <v>23.13</v>
      </c>
      <c r="G23" s="24">
        <v>1.2572484515780635</v>
      </c>
      <c r="H23" s="60"/>
      <c r="I23" s="66">
        <v>789.57219223350012</v>
      </c>
      <c r="J23" s="65">
        <v>22.9</v>
      </c>
      <c r="K23" s="67">
        <v>765.28000000000009</v>
      </c>
      <c r="L23" s="64">
        <v>22.4</v>
      </c>
      <c r="M23" s="24">
        <v>3.1742881342123219</v>
      </c>
    </row>
    <row r="24" spans="1:13">
      <c r="A24" s="60" t="s">
        <v>73</v>
      </c>
      <c r="B24" s="35"/>
      <c r="C24" s="66">
        <v>204.51196370199989</v>
      </c>
      <c r="D24" s="64">
        <v>22.39</v>
      </c>
      <c r="E24" s="67">
        <v>216.262141738</v>
      </c>
      <c r="F24" s="64">
        <v>24.1</v>
      </c>
      <c r="G24" s="24">
        <v>-5.4333032779428247</v>
      </c>
      <c r="H24" s="60"/>
      <c r="I24" s="66">
        <v>693.63318332699998</v>
      </c>
      <c r="J24" s="65">
        <v>20.2</v>
      </c>
      <c r="K24" s="67">
        <v>733.52</v>
      </c>
      <c r="L24" s="64">
        <v>21.5</v>
      </c>
      <c r="M24" s="24">
        <v>-5.4377272157541734</v>
      </c>
    </row>
    <row r="25" spans="1:13" ht="16.5" thickBot="1">
      <c r="A25" s="68" t="s">
        <v>2</v>
      </c>
      <c r="B25" s="35"/>
      <c r="C25" s="69">
        <v>913.43828262223144</v>
      </c>
      <c r="D25" s="70">
        <v>100</v>
      </c>
      <c r="E25" s="69">
        <v>897.41430428201068</v>
      </c>
      <c r="F25" s="70">
        <v>100</v>
      </c>
      <c r="G25" s="207">
        <v>1.7855719775985657</v>
      </c>
      <c r="H25" s="60"/>
      <c r="I25" s="69">
        <v>3435.6034055849723</v>
      </c>
      <c r="J25" s="70">
        <v>99.999999999999986</v>
      </c>
      <c r="K25" s="69">
        <v>3417.3100000000004</v>
      </c>
      <c r="L25" s="70">
        <v>100</v>
      </c>
      <c r="M25" s="207">
        <v>0.53531595275149169</v>
      </c>
    </row>
    <row r="26" spans="1:13" ht="16.5" thickTop="1"/>
  </sheetData>
  <mergeCells count="8">
    <mergeCell ref="A1:N1"/>
    <mergeCell ref="C20:E20"/>
    <mergeCell ref="I20:K20"/>
    <mergeCell ref="A4:G4"/>
    <mergeCell ref="C6:G6"/>
    <mergeCell ref="I6:M6"/>
    <mergeCell ref="A3:N3"/>
    <mergeCell ref="A2:N2"/>
  </mergeCells>
  <printOptions horizontalCentered="1"/>
  <pageMargins left="0.43307086614173229" right="0.31496062992125984" top="0.78740157480314965" bottom="0.23622047244094491" header="0" footer="0"/>
  <pageSetup scale="6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9"/>
  <sheetViews>
    <sheetView view="pageBreakPreview" zoomScale="85" zoomScaleNormal="100" zoomScaleSheetLayoutView="85" workbookViewId="0">
      <selection activeCell="I41" sqref="I41"/>
    </sheetView>
  </sheetViews>
  <sheetFormatPr defaultColWidth="9.85546875" defaultRowHeight="15.75"/>
  <cols>
    <col min="1" max="1" width="22.5703125" style="118" customWidth="1"/>
    <col min="2" max="2" width="14.85546875" style="118" customWidth="1"/>
    <col min="3" max="3" width="21.140625" style="118" customWidth="1"/>
    <col min="4" max="4" width="18.42578125" style="118" customWidth="1"/>
    <col min="5" max="5" width="16.7109375" style="118" customWidth="1"/>
    <col min="6" max="6" width="14.85546875" style="118" customWidth="1"/>
    <col min="7" max="7" width="15.85546875" style="118" customWidth="1"/>
    <col min="8" max="16384" width="9.85546875" style="73"/>
  </cols>
  <sheetData>
    <row r="1" spans="1:7" ht="18">
      <c r="A1" s="314" t="s">
        <v>0</v>
      </c>
      <c r="B1" s="327"/>
      <c r="C1" s="327"/>
      <c r="D1" s="327"/>
      <c r="E1" s="327"/>
      <c r="F1" s="327"/>
      <c r="G1" s="327"/>
    </row>
    <row r="2" spans="1:7" ht="22.5" customHeight="1">
      <c r="A2" s="328" t="s">
        <v>68</v>
      </c>
      <c r="B2" s="327"/>
      <c r="C2" s="327"/>
      <c r="D2" s="327"/>
      <c r="E2" s="327"/>
      <c r="F2" s="327"/>
      <c r="G2" s="327"/>
    </row>
    <row r="3" spans="1:7" s="75" customFormat="1">
      <c r="A3" s="74"/>
      <c r="B3" s="74"/>
      <c r="C3" s="74"/>
      <c r="D3" s="74"/>
      <c r="E3" s="74"/>
      <c r="F3" s="74"/>
      <c r="G3" s="74"/>
    </row>
    <row r="4" spans="1:7">
      <c r="B4" s="214"/>
      <c r="C4" s="214"/>
      <c r="D4" s="214"/>
      <c r="E4" s="214"/>
      <c r="F4" s="214"/>
      <c r="G4" s="214"/>
    </row>
    <row r="5" spans="1:7" ht="18">
      <c r="A5" s="213"/>
      <c r="B5" s="214"/>
      <c r="C5" s="214"/>
      <c r="D5" s="214"/>
      <c r="E5" s="214"/>
      <c r="F5" s="214"/>
      <c r="G5" s="214"/>
    </row>
    <row r="7" spans="1:7">
      <c r="A7" s="91"/>
      <c r="D7" s="114" t="s">
        <v>125</v>
      </c>
      <c r="E7" s="114"/>
      <c r="F7" s="114"/>
      <c r="G7" s="214"/>
    </row>
    <row r="8" spans="1:7">
      <c r="B8" s="329" t="s">
        <v>69</v>
      </c>
      <c r="C8" s="329"/>
      <c r="D8" s="226">
        <v>42339</v>
      </c>
      <c r="E8" s="215"/>
      <c r="F8" s="226">
        <v>41974</v>
      </c>
      <c r="G8" s="215"/>
    </row>
    <row r="9" spans="1:7">
      <c r="B9" s="216"/>
      <c r="C9" s="227"/>
      <c r="D9" s="217"/>
      <c r="E9" s="114"/>
      <c r="F9" s="114"/>
      <c r="G9" s="114"/>
    </row>
    <row r="10" spans="1:7">
      <c r="A10" s="218"/>
      <c r="B10" s="265" t="s">
        <v>107</v>
      </c>
      <c r="C10" s="228" t="s">
        <v>130</v>
      </c>
      <c r="D10" s="220" t="s">
        <v>70</v>
      </c>
      <c r="E10" s="219" t="s">
        <v>71</v>
      </c>
      <c r="F10" s="219" t="s">
        <v>70</v>
      </c>
      <c r="G10" s="219" t="s">
        <v>71</v>
      </c>
    </row>
    <row r="11" spans="1:7">
      <c r="A11" s="99" t="s">
        <v>72</v>
      </c>
      <c r="B11" s="222">
        <v>1.6407995846806855E-2</v>
      </c>
      <c r="C11" s="221">
        <v>2.1308057439984429E-2</v>
      </c>
      <c r="D11" s="223">
        <v>17.206499999999998</v>
      </c>
      <c r="E11" s="229">
        <v>1</v>
      </c>
      <c r="F11" s="223">
        <v>14.718</v>
      </c>
      <c r="G11" s="229">
        <v>1</v>
      </c>
    </row>
    <row r="12" spans="1:7">
      <c r="A12" s="99" t="s">
        <v>3</v>
      </c>
      <c r="B12" s="222">
        <v>2.1573309006485575E-2</v>
      </c>
      <c r="C12" s="221">
        <v>6.7691120905688074E-2</v>
      </c>
      <c r="D12" s="225">
        <v>3149.47</v>
      </c>
      <c r="E12" s="224">
        <v>5.4633001743150432E-3</v>
      </c>
      <c r="F12" s="225">
        <v>2392.46</v>
      </c>
      <c r="G12" s="224">
        <v>6.1518269897929325E-3</v>
      </c>
    </row>
    <row r="13" spans="1:7">
      <c r="A13" s="99" t="s">
        <v>4</v>
      </c>
      <c r="B13" s="222">
        <v>0.44739501028478657</v>
      </c>
      <c r="C13" s="221">
        <v>1.5654804835539493</v>
      </c>
      <c r="D13" s="225">
        <v>198.6986</v>
      </c>
      <c r="E13" s="224">
        <v>8.659598004213416E-2</v>
      </c>
      <c r="F13" s="225">
        <v>49.988300000000002</v>
      </c>
      <c r="G13" s="224">
        <v>0.29442889636174863</v>
      </c>
    </row>
    <row r="14" spans="1:7">
      <c r="A14" s="99" t="s">
        <v>73</v>
      </c>
      <c r="B14" s="222">
        <v>3.1440368585262002E-2</v>
      </c>
      <c r="C14" s="221">
        <v>0.10673040747223261</v>
      </c>
      <c r="D14" s="225">
        <v>3.9047999999999998</v>
      </c>
      <c r="E14" s="224">
        <v>4.4064996926859248</v>
      </c>
      <c r="F14" s="225">
        <v>2.6562000000000001</v>
      </c>
      <c r="G14" s="224">
        <v>5.5409984187937651</v>
      </c>
    </row>
    <row r="15" spans="1:7">
      <c r="A15" s="94" t="s">
        <v>5</v>
      </c>
      <c r="B15" s="222">
        <v>4.6182149206029477E-2</v>
      </c>
      <c r="C15" s="222">
        <v>0.15789456857228923</v>
      </c>
      <c r="D15" s="230">
        <v>13.04</v>
      </c>
      <c r="E15" s="231">
        <v>1.3195168711656442</v>
      </c>
      <c r="F15" s="230">
        <v>8.5510000000000002</v>
      </c>
      <c r="G15" s="231">
        <v>1.7212021985732662</v>
      </c>
    </row>
    <row r="16" spans="1:7">
      <c r="A16" s="94" t="s">
        <v>126</v>
      </c>
      <c r="B16" s="222">
        <v>2.2814634979051451E-3</v>
      </c>
      <c r="C16" s="222">
        <v>4.3808749265425107E-2</v>
      </c>
      <c r="D16" s="230">
        <v>707.34</v>
      </c>
      <c r="E16" s="231">
        <v>2.4325642548138092E-2</v>
      </c>
      <c r="F16" s="230">
        <v>607.38</v>
      </c>
      <c r="G16" s="231">
        <v>2.4231947051269388E-2</v>
      </c>
    </row>
    <row r="17" spans="1:7">
      <c r="A17" s="84" t="s">
        <v>74</v>
      </c>
      <c r="B17" s="266">
        <v>1.698795116039209E-3</v>
      </c>
      <c r="C17" s="266">
        <v>2.0392556716799515E-3</v>
      </c>
      <c r="D17" s="309">
        <v>0.90845973999999996</v>
      </c>
      <c r="E17" s="310">
        <v>18.940299985115466</v>
      </c>
      <c r="F17" s="309">
        <v>0.82102374</v>
      </c>
      <c r="G17" s="310">
        <v>17.926400033207322</v>
      </c>
    </row>
    <row r="19" spans="1:7" ht="16.5">
      <c r="A19" s="159" t="s">
        <v>96</v>
      </c>
      <c r="B19" s="115"/>
      <c r="C19" s="115"/>
      <c r="D19" s="114"/>
      <c r="E19" s="114"/>
    </row>
  </sheetData>
  <mergeCells count="3">
    <mergeCell ref="A1:G1"/>
    <mergeCell ref="A2:G2"/>
    <mergeCell ref="B8:C8"/>
  </mergeCells>
  <pageMargins left="1.01" right="0.3" top="0.78740157480314965" bottom="0.39370078740157483" header="0.51181102362204722" footer="0.51181102362204722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Consolidated Results</vt:lpstr>
      <vt:lpstr> Consolidated Balance</vt:lpstr>
      <vt:lpstr>FEMSA Comercio-Retail Division</vt:lpstr>
      <vt:lpstr>FEMSA Comercio-Fuel Division</vt:lpstr>
      <vt:lpstr>Coca-Cola FEMSA</vt:lpstr>
      <vt:lpstr>Other Info</vt:lpstr>
      <vt:lpstr>' Consolidated Balance'!Print_Area</vt:lpstr>
      <vt:lpstr>'Coca-Cola FEMSA'!Print_Area</vt:lpstr>
      <vt:lpstr>'Consolidated Results'!Print_Area</vt:lpstr>
      <vt:lpstr>'FEMSA Comercio-Fuel Division'!Print_Area</vt:lpstr>
      <vt:lpstr>'FEMSA Comercio-Retail Division'!Print_Area</vt:lpstr>
      <vt:lpstr>'Other Info'!Print_Area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2013-04-18T19:00:36Z</cp:lastPrinted>
  <dcterms:created xsi:type="dcterms:W3CDTF">2011-12-21T23:50:30Z</dcterms:created>
  <dcterms:modified xsi:type="dcterms:W3CDTF">2016-02-24T03:12:02Z</dcterms:modified>
</cp:coreProperties>
</file>