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tified-my.sharepoint.com/personal/juvy_teoxon_notified_com/Documents/Documents/"/>
    </mc:Choice>
  </mc:AlternateContent>
  <xr:revisionPtr revIDLastSave="0" documentId="8_{C0760A41-C639-42FB-8019-E51166786D46}" xr6:coauthVersionLast="47" xr6:coauthVersionMax="47" xr10:uidLastSave="{00000000-0000-0000-0000-000000000000}"/>
  <bookViews>
    <workbookView xWindow="-110" yWindow="-110" windowWidth="19420" windowHeight="10420" tabRatio="858" xr2:uid="{E2C076D1-7333-4F95-AB29-13E45012ED7C}"/>
  </bookViews>
  <sheets>
    <sheet name="Consolidated Results" sheetId="1" r:id="rId1"/>
    <sheet name="Consolidated Balance" sheetId="2" r:id="rId2"/>
    <sheet name="EBITDA &amp; ND exKOF" sheetId="12" r:id="rId3"/>
    <sheet name="Proximity" sheetId="3" r:id="rId4"/>
    <sheet name="Proximity Europe" sheetId="14" r:id="rId5"/>
    <sheet name="Health" sheetId="5" r:id="rId6"/>
    <sheet name="Fuel" sheetId="4" r:id="rId7"/>
    <sheet name="KOF" sheetId="10" r:id="rId8"/>
    <sheet name="Envoy Solutions" sheetId="6" r:id="rId9"/>
    <sheet name="Other Info" sheetId="11" r:id="rId10"/>
  </sheets>
  <externalReferences>
    <externalReference r:id="rId11"/>
  </externalReference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2" l="1"/>
  <c r="J40" i="12" s="1"/>
  <c r="N17" i="12" l="1"/>
  <c r="K32" i="12" l="1"/>
</calcChain>
</file>

<file path=xl/sharedStrings.xml><?xml version="1.0" encoding="utf-8"?>
<sst xmlns="http://schemas.openxmlformats.org/spreadsheetml/2006/main" count="369" uniqueCount="192">
  <si>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</si>
  <si>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</si>
  <si>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</si>
  <si>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</si>
  <si>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</si>
  <si>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</si>
  <si>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</si>
  <si>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</si>
  <si>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</si>
  <si>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</si>
  <si>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</si>
  <si>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</si>
  <si>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</si>
  <si>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Income tax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</si>
  <si>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</si>
  <si>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</si>
  <si>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</si>
  <si>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</si>
  <si>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</si>
  <si>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</si>
  <si>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</si>
  <si>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</si>
  <si>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</si>
  <si>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</si>
  <si>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</si>
  <si>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</si>
  <si>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</si>
  <si>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</si>
  <si>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</si>
  <si>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</si>
  <si>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</si>
  <si>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</si>
  <si>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t xml:space="preserve">CAPEX </t>
    </r>
    <r>
      <rPr>
        <vertAlign val="superscript"/>
        <sz val="8"/>
        <color theme="1"/>
        <rFont val="Open Sans"/>
        <family val="2"/>
      </rPr>
      <t>(4)</t>
    </r>
  </si>
  <si>
    <r>
      <t>% Org.</t>
    </r>
    <r>
      <rPr>
        <b/>
        <vertAlign val="superscript"/>
        <sz val="8"/>
        <color theme="1"/>
        <rFont val="Open Sans"/>
        <family val="2"/>
      </rPr>
      <t>(A)</t>
    </r>
  </si>
  <si>
    <r>
      <rPr>
        <vertAlign val="superscript"/>
        <sz val="8"/>
        <color theme="1"/>
        <rFont val="Open Sans"/>
        <family val="2"/>
      </rPr>
      <t xml:space="preserve">(A) </t>
    </r>
    <r>
      <rPr>
        <sz val="8"/>
        <color theme="1"/>
        <rFont val="Open Sans"/>
        <family val="2"/>
      </rPr>
      <t>Organic basis (% Org.) excludes the effects of significant mergers and acquisitions in the last twelve months.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</si>
  <si>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</si>
  <si>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</si>
  <si>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</si>
  <si>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</si>
  <si>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</si>
  <si>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</si>
  <si>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</si>
  <si>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</si>
  <si>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</si>
  <si>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</si>
  <si>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</si>
  <si>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</si>
  <si>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</si>
  <si>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</si>
  <si>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</si>
  <si>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</si>
  <si>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</si>
  <si>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</si>
  <si>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</si>
  <si>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</si>
  <si>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</si>
  <si>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</si>
  <si>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</si>
  <si>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</si>
  <si>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</si>
  <si>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</si>
  <si>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</si>
  <si>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</si>
  <si>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</si>
  <si>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r>
      <t xml:space="preserve">Long-term debt </t>
    </r>
    <r>
      <rPr>
        <vertAlign val="superscript"/>
        <sz val="8"/>
        <color theme="1"/>
        <rFont val="Open Sans"/>
        <family val="2"/>
      </rPr>
      <t>(2)</t>
    </r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</si>
  <si>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</si>
  <si>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</si>
  <si>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</si>
  <si>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</si>
  <si>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</si>
  <si>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</si>
  <si>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</si>
  <si>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</si>
  <si>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</si>
  <si>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</si>
  <si>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 xml:space="preserve">       Uruguayan Pesos</t>
  </si>
  <si>
    <t xml:space="preserve">       Guatemalan Quetzal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</si>
  <si>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</si>
  <si>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</si>
  <si>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</si>
  <si>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</si>
  <si>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</si>
  <si>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</si>
  <si>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</si>
  <si>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</si>
  <si>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</si>
  <si>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</si>
  <si>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</si>
  <si>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</si>
  <si>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</si>
  <si>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</si>
  <si>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</si>
  <si>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</si>
  <si>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</si>
  <si>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</si>
  <si>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</si>
  <si>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</si>
  <si>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</si>
  <si>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</si>
  <si>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</si>
  <si>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</si>
  <si>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</si>
  <si>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</si>
  <si>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</si>
  <si>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</si>
  <si>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</si>
  <si>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</si>
  <si>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</si>
  <si>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</si>
  <si>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</si>
  <si>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</si>
  <si>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</si>
  <si>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</si>
  <si>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</si>
  <si>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</si>
  <si>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</si>
  <si>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</si>
  <si>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</si>
  <si>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</si>
  <si>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</si>
  <si>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</si>
  <si>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</si>
  <si>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</si>
  <si>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</si>
  <si>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</si>
  <si>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</si>
  <si>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For the second quarter of:</t>
  </si>
  <si>
    <t>% Inc.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</si>
  <si>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</si>
  <si>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t xml:space="preserve"> N.S. </t>
  </si>
  <si>
    <t>Assets Available for sale</t>
  </si>
  <si>
    <t xml:space="preserve"> -   </t>
  </si>
  <si>
    <t xml:space="preserve">       Swiss Francs</t>
  </si>
  <si>
    <t>As of June 30, 2023</t>
  </si>
  <si>
    <t>2029+</t>
  </si>
  <si>
    <t xml:space="preserve">Net Debt &amp; EBITDA ex-KOF 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</si>
  <si>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</si>
  <si>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</si>
  <si>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Reported EBITDA</t>
  </si>
  <si>
    <t>Adjustments</t>
  </si>
  <si>
    <r>
      <t>EBITDA ex-KOF</t>
    </r>
    <r>
      <rPr>
        <b/>
        <vertAlign val="superscript"/>
        <sz val="16"/>
        <color theme="1"/>
        <rFont val="Open Sans"/>
        <family val="2"/>
      </rPr>
      <t>4</t>
    </r>
  </si>
  <si>
    <t>Reported</t>
  </si>
  <si>
    <t>exKOF</t>
  </si>
  <si>
    <r>
      <t>Proximity Division</t>
    </r>
    <r>
      <rPr>
        <vertAlign val="superscript"/>
        <sz val="16"/>
        <color theme="1"/>
        <rFont val="Open Sans"/>
        <family val="2"/>
      </rPr>
      <t>1</t>
    </r>
  </si>
  <si>
    <t>Cash &amp; Equivalents</t>
  </si>
  <si>
    <t>Fuel</t>
  </si>
  <si>
    <t>Coca-Cola FEMSA Cash &amp; Equivalents</t>
  </si>
  <si>
    <t>Health Division</t>
  </si>
  <si>
    <t>Envoy Solutions</t>
  </si>
  <si>
    <r>
      <t>Coca-Cola FEMSA</t>
    </r>
    <r>
      <rPr>
        <vertAlign val="superscript"/>
        <sz val="16"/>
        <color theme="1"/>
        <rFont val="Open Sans"/>
        <family val="2"/>
      </rPr>
      <t>2</t>
    </r>
  </si>
  <si>
    <r>
      <t>Financial Debt</t>
    </r>
    <r>
      <rPr>
        <vertAlign val="superscript"/>
        <sz val="16"/>
        <color theme="1"/>
        <rFont val="Open Sans"/>
        <family val="2"/>
      </rPr>
      <t>5</t>
    </r>
  </si>
  <si>
    <r>
      <t>Other</t>
    </r>
    <r>
      <rPr>
        <vertAlign val="superscript"/>
        <sz val="16"/>
        <color theme="1"/>
        <rFont val="Open Sans"/>
        <family val="2"/>
      </rPr>
      <t>3</t>
    </r>
  </si>
  <si>
    <t>Coca-Cola FEMSA Financial Debt</t>
  </si>
  <si>
    <t>FEMSA Consolidated</t>
  </si>
  <si>
    <t>Lease Liabilities</t>
  </si>
  <si>
    <t>Coca-Cola FEMSA Lease Liabilities</t>
  </si>
  <si>
    <r>
      <t>Dividends Received</t>
    </r>
    <r>
      <rPr>
        <vertAlign val="superscript"/>
        <sz val="16"/>
        <color theme="1"/>
        <rFont val="Open Sans"/>
        <family val="2"/>
      </rPr>
      <t>4</t>
    </r>
  </si>
  <si>
    <t>Debt</t>
  </si>
  <si>
    <t>FEMSA Consolidated ex-KOF</t>
  </si>
  <si>
    <t>FEMSA Net Debt</t>
  </si>
  <si>
    <t>1 Includes Proximity Europe only for the consolidated period.</t>
  </si>
  <si>
    <t>2 Coca-Cola FEMSA adjustment represents 100% of its LTM EBITDA.</t>
  </si>
  <si>
    <t>3 Includes FEMSA Other businesses (including Solistica and Digital@FEMSA), FEMSA corporate expenses and the effects of consolidation adjustments</t>
  </si>
  <si>
    <t>5 Includes EUR€ 500.0 mm in notes convertible to Heineken Holding N.V. shares.</t>
  </si>
  <si>
    <t>Twelve months ended June 30, 2023</t>
  </si>
  <si>
    <t xml:space="preserve">  Proximity Americas - Results of Operations</t>
  </si>
  <si>
    <t>Continued Operations net income (Loss)</t>
  </si>
  <si>
    <t>Discontinued Operations net income (Loss)</t>
  </si>
  <si>
    <t>EBITDA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</si>
  <si>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</si>
  <si>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</si>
  <si>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</si>
  <si>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</si>
  <si>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</si>
  <si>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</si>
  <si>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 xml:space="preserve">  Envoy Solutions - Results of Operations</t>
  </si>
  <si>
    <t>2Q 2023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</si>
  <si>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Jun-23</t>
    </r>
  </si>
  <si>
    <t>Jun-23</t>
  </si>
  <si>
    <r>
      <rPr>
        <vertAlign val="superscript"/>
        <sz val="8"/>
        <color theme="1"/>
        <rFont val="Open Sans"/>
        <family val="2"/>
      </rPr>
      <t xml:space="preserve">(4) </t>
    </r>
    <r>
      <rPr>
        <sz val="8"/>
        <color theme="1"/>
        <rFont val="Open Sans"/>
        <family val="2"/>
      </rPr>
      <t>At the end of june, the CAPEX effectively paid is equivalent</t>
    </r>
    <r>
      <rPr>
        <sz val="8"/>
        <rFont val="Open Sans"/>
        <family val="2"/>
      </rPr>
      <t xml:space="preserve"> to $5,072M.</t>
    </r>
  </si>
  <si>
    <t>-</t>
  </si>
  <si>
    <t xml:space="preserve">Translated to USD for readers’ convenience using the exchange rate published by the Federal Reserve Bank of New York for June 30, 2023 which was 17.1439 MXN per USD. </t>
  </si>
  <si>
    <t>4 Reflects cash dividends received from Coca-Cola FEMSA for approximately US$295 mm and US$45 mm from JRD, and Heineken US$96 mm from Heineken during the last twelve months.</t>
  </si>
  <si>
    <t>6.7 </t>
  </si>
  <si>
    <t>5.9 </t>
  </si>
  <si>
    <t>41.9 </t>
  </si>
  <si>
    <t>For the first six months of:</t>
  </si>
  <si>
    <t>For the six months of:</t>
  </si>
  <si>
    <t>10.5 </t>
  </si>
  <si>
    <t>12.0 </t>
  </si>
  <si>
    <t>9.5 </t>
  </si>
  <si>
    <t xml:space="preserve">  Proximity Europe - Results of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</si>
</sst>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10"/>
      <name val="MS Sans Serif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b/>
      <vertAlign val="superscript"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rgb="FF28358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FFB500"/>
      </bottom>
      <diagonal/>
    </border>
    <border>
      <left/>
      <right/>
      <top style="medium">
        <color rgb="FFFFB50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medium">
        <color rgb="FF283583"/>
      </bottom>
      <diagonal/>
    </border>
    <border>
      <left/>
      <right/>
      <top style="thin">
        <color rgb="FF97999B"/>
      </top>
      <bottom style="medium">
        <color rgb="FF28358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8" fillId="3" borderId="0" xfId="1" applyNumberFormat="1" applyFont="1" applyFill="1" applyAlignment="1">
      <alignment horizontal="right" vertical="center" wrapText="1" shrinkToFit="1"/>
    </xf>
    <xf numFmtId="0" fontId="7" fillId="4" borderId="0" xfId="0" applyFont="1" applyFill="1" applyAlignment="1">
      <alignment horizontal="right" vertical="center" wrapText="1" shrinkToFit="1"/>
    </xf>
    <xf numFmtId="0" fontId="7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7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9" fillId="5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37" fontId="9" fillId="5" borderId="5" xfId="0" applyNumberFormat="1" applyFont="1" applyFill="1" applyBorder="1" applyAlignment="1">
      <alignment horizontal="right" vertical="center" wrapText="1"/>
    </xf>
    <xf numFmtId="37" fontId="9" fillId="5" borderId="4" xfId="0" applyNumberFormat="1" applyFont="1" applyFill="1" applyBorder="1" applyAlignment="1">
      <alignment horizontal="right" vertical="center" wrapText="1"/>
    </xf>
    <xf numFmtId="37" fontId="19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vertical="center" wrapText="1"/>
    </xf>
    <xf numFmtId="37" fontId="12" fillId="0" borderId="0" xfId="0" applyNumberFormat="1" applyFont="1" applyAlignment="1">
      <alignment horizontal="right" vertical="center" wrapText="1"/>
    </xf>
    <xf numFmtId="168" fontId="9" fillId="5" borderId="5" xfId="0" applyNumberFormat="1" applyFont="1" applyFill="1" applyBorder="1" applyAlignment="1">
      <alignment horizontal="right" vertical="center" wrapText="1"/>
    </xf>
    <xf numFmtId="168" fontId="9" fillId="5" borderId="4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37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9" fillId="5" borderId="5" xfId="0" applyNumberFormat="1" applyFont="1" applyFill="1" applyBorder="1" applyAlignment="1">
      <alignment horizontal="right" vertical="center" wrapText="1"/>
    </xf>
    <xf numFmtId="165" fontId="9" fillId="5" borderId="5" xfId="0" applyNumberFormat="1" applyFont="1" applyFill="1" applyBorder="1" applyAlignment="1">
      <alignment horizontal="right" vertical="center" wrapText="1"/>
    </xf>
    <xf numFmtId="164" fontId="9" fillId="5" borderId="4" xfId="0" applyNumberFormat="1" applyFont="1" applyFill="1" applyBorder="1" applyAlignment="1">
      <alignment horizontal="right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9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6" fontId="15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9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5" borderId="5" xfId="1" applyNumberFormat="1" applyFont="1" applyFill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9" fillId="0" borderId="0" xfId="1" applyFont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/>
    </xf>
    <xf numFmtId="172" fontId="9" fillId="0" borderId="0" xfId="1" applyNumberFormat="1" applyFont="1" applyAlignment="1">
      <alignment horizontal="right" vertical="center" wrapText="1"/>
    </xf>
    <xf numFmtId="172" fontId="9" fillId="0" borderId="2" xfId="1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3" fontId="24" fillId="0" borderId="4" xfId="0" applyNumberFormat="1" applyFont="1" applyBorder="1" applyAlignment="1">
      <alignment vertical="center" wrapText="1"/>
    </xf>
    <xf numFmtId="3" fontId="25" fillId="6" borderId="1" xfId="0" applyNumberFormat="1" applyFont="1" applyFill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1" applyNumberFormat="1" applyFont="1" applyAlignment="1">
      <alignment vertical="center"/>
    </xf>
    <xf numFmtId="164" fontId="32" fillId="0" borderId="0" xfId="1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4" fontId="34" fillId="0" borderId="12" xfId="1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164" fontId="34" fillId="0" borderId="0" xfId="1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4" fillId="7" borderId="14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9" fontId="28" fillId="0" borderId="0" xfId="3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4" fillId="4" borderId="0" xfId="0" applyFont="1" applyFill="1" applyAlignment="1">
      <alignment vertical="center"/>
    </xf>
    <xf numFmtId="167" fontId="37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164" fontId="38" fillId="0" borderId="0" xfId="1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164" fontId="37" fillId="0" borderId="0" xfId="1" applyNumberFormat="1" applyFont="1" applyAlignment="1">
      <alignment vertical="center"/>
    </xf>
    <xf numFmtId="165" fontId="37" fillId="0" borderId="0" xfId="1" applyNumberFormat="1" applyFont="1" applyAlignment="1">
      <alignment vertical="center"/>
    </xf>
    <xf numFmtId="5" fontId="37" fillId="0" borderId="0" xfId="0" applyNumberFormat="1" applyFont="1" applyAlignment="1">
      <alignment vertical="center"/>
    </xf>
    <xf numFmtId="173" fontId="43" fillId="0" borderId="0" xfId="1" applyNumberFormat="1" applyFont="1" applyAlignment="1">
      <alignment vertical="center"/>
    </xf>
    <xf numFmtId="43" fontId="37" fillId="0" borderId="0" xfId="0" applyNumberFormat="1" applyFont="1" applyAlignment="1">
      <alignment vertical="center"/>
    </xf>
    <xf numFmtId="0" fontId="44" fillId="0" borderId="0" xfId="0" applyFont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3" fillId="0" borderId="3" xfId="0" applyNumberFormat="1" applyFont="1" applyBorder="1"/>
    <xf numFmtId="165" fontId="25" fillId="0" borderId="15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165" fontId="23" fillId="0" borderId="3" xfId="0" applyNumberFormat="1" applyFont="1" applyBorder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5" fontId="23" fillId="0" borderId="4" xfId="0" applyNumberFormat="1" applyFont="1" applyBorder="1" applyAlignment="1">
      <alignment horizontal="right" vertical="center" wrapText="1"/>
    </xf>
    <xf numFmtId="164" fontId="45" fillId="0" borderId="1" xfId="0" applyNumberFormat="1" applyFont="1" applyBorder="1" applyAlignment="1">
      <alignment horizontal="right" vertical="center" wrapText="1"/>
    </xf>
    <xf numFmtId="165" fontId="25" fillId="0" borderId="1" xfId="0" applyNumberFormat="1" applyFont="1" applyBorder="1" applyAlignment="1">
      <alignment horizontal="right" vertical="center" wrapText="1"/>
    </xf>
    <xf numFmtId="164" fontId="33" fillId="0" borderId="13" xfId="1" applyNumberFormat="1" applyFont="1" applyBorder="1" applyAlignment="1">
      <alignment horizontal="right" vertical="center" indent="2"/>
    </xf>
    <xf numFmtId="43" fontId="33" fillId="0" borderId="13" xfId="1" applyFont="1" applyBorder="1" applyAlignment="1">
      <alignment horizontal="right" vertical="center" indent="2"/>
    </xf>
    <xf numFmtId="164" fontId="33" fillId="0" borderId="14" xfId="1" applyNumberFormat="1" applyFont="1" applyBorder="1" applyAlignment="1">
      <alignment horizontal="right" vertical="center" indent="2"/>
    </xf>
    <xf numFmtId="164" fontId="34" fillId="7" borderId="14" xfId="1" applyNumberFormat="1" applyFont="1" applyFill="1" applyBorder="1" applyAlignment="1">
      <alignment horizontal="right" vertical="center" indent="2"/>
    </xf>
    <xf numFmtId="164" fontId="34" fillId="4" borderId="0" xfId="1" applyNumberFormat="1" applyFont="1" applyFill="1" applyBorder="1" applyAlignment="1">
      <alignment horizontal="right" vertical="center" indent="2"/>
    </xf>
    <xf numFmtId="164" fontId="33" fillId="4" borderId="0" xfId="1" applyNumberFormat="1" applyFont="1" applyFill="1" applyBorder="1" applyAlignment="1">
      <alignment horizontal="right" vertical="center" indent="2"/>
    </xf>
    <xf numFmtId="167" fontId="12" fillId="0" borderId="0" xfId="0" applyNumberFormat="1" applyFont="1" applyAlignment="1">
      <alignment horizontal="right" vertical="center" wrapText="1"/>
    </xf>
    <xf numFmtId="169" fontId="12" fillId="0" borderId="0" xfId="0" applyNumberFormat="1" applyFont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4" fillId="0" borderId="16" xfId="0" applyFont="1" applyBorder="1" applyAlignment="1">
      <alignment vertical="center" wrapText="1"/>
    </xf>
    <xf numFmtId="37" fontId="4" fillId="0" borderId="16" xfId="0" applyNumberFormat="1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 wrapText="1"/>
    </xf>
    <xf numFmtId="168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/>
    <xf numFmtId="0" fontId="12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165" fontId="4" fillId="0" borderId="17" xfId="1" applyNumberFormat="1" applyFont="1" applyBorder="1" applyAlignment="1">
      <alignment horizontal="right" vertical="center" wrapText="1"/>
    </xf>
    <xf numFmtId="168" fontId="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0" fontId="11" fillId="9" borderId="0" xfId="0" applyFont="1" applyFill="1" applyAlignment="1">
      <alignment vertical="center" wrapText="1"/>
    </xf>
    <xf numFmtId="0" fontId="4" fillId="0" borderId="19" xfId="0" applyFont="1" applyBorder="1"/>
    <xf numFmtId="0" fontId="12" fillId="0" borderId="19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70" fontId="4" fillId="0" borderId="19" xfId="0" applyNumberFormat="1" applyFont="1" applyBorder="1" applyAlignment="1">
      <alignment horizontal="right" vertical="center" wrapText="1"/>
    </xf>
    <xf numFmtId="165" fontId="4" fillId="0" borderId="19" xfId="0" applyNumberFormat="1" applyFont="1" applyBorder="1" applyAlignment="1">
      <alignment horizontal="right" vertical="center" wrapText="1"/>
    </xf>
    <xf numFmtId="0" fontId="11" fillId="10" borderId="0" xfId="0" applyFont="1" applyFill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 wrapText="1"/>
    </xf>
    <xf numFmtId="165" fontId="19" fillId="0" borderId="21" xfId="0" applyNumberFormat="1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4" fillId="0" borderId="22" xfId="0" applyFont="1" applyBorder="1"/>
    <xf numFmtId="0" fontId="11" fillId="11" borderId="0" xfId="0" applyFont="1" applyFill="1" applyAlignment="1">
      <alignment vertical="center" wrapText="1"/>
    </xf>
    <xf numFmtId="0" fontId="4" fillId="0" borderId="23" xfId="0" applyFont="1" applyBorder="1"/>
    <xf numFmtId="0" fontId="12" fillId="0" borderId="23" xfId="0" applyFont="1" applyBorder="1" applyAlignment="1">
      <alignment horizontal="right" vertical="center" wrapText="1"/>
    </xf>
    <xf numFmtId="164" fontId="4" fillId="0" borderId="24" xfId="0" applyNumberFormat="1" applyFont="1" applyBorder="1" applyAlignment="1">
      <alignment horizontal="right" vertical="center" wrapText="1"/>
    </xf>
    <xf numFmtId="165" fontId="19" fillId="0" borderId="24" xfId="0" applyNumberFormat="1" applyFont="1" applyBorder="1" applyAlignment="1">
      <alignment horizontal="right" vertical="center" wrapText="1"/>
    </xf>
    <xf numFmtId="165" fontId="22" fillId="0" borderId="24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5" fontId="12" fillId="0" borderId="23" xfId="0" applyNumberFormat="1" applyFont="1" applyBorder="1" applyAlignment="1">
      <alignment horizontal="right" vertical="center" wrapText="1"/>
    </xf>
    <xf numFmtId="0" fontId="4" fillId="0" borderId="25" xfId="0" applyFont="1" applyBorder="1"/>
    <xf numFmtId="0" fontId="12" fillId="0" borderId="25" xfId="0" applyFont="1" applyBorder="1" applyAlignment="1">
      <alignment horizontal="right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165" fontId="19" fillId="0" borderId="26" xfId="0" applyNumberFormat="1" applyFont="1" applyBorder="1" applyAlignment="1">
      <alignment horizontal="right" vertical="center" wrapText="1"/>
    </xf>
    <xf numFmtId="164" fontId="19" fillId="0" borderId="26" xfId="0" applyNumberFormat="1" applyFont="1" applyBorder="1" applyAlignment="1">
      <alignment horizontal="right" vertical="center" wrapText="1"/>
    </xf>
    <xf numFmtId="165" fontId="4" fillId="0" borderId="26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4" fillId="3" borderId="0" xfId="2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64" fontId="32" fillId="2" borderId="9" xfId="1" applyNumberFormat="1" applyFont="1" applyFill="1" applyBorder="1" applyAlignment="1">
      <alignment horizontal="center" vertical="center" wrapText="1"/>
    </xf>
    <xf numFmtId="164" fontId="32" fillId="2" borderId="10" xfId="1" applyNumberFormat="1" applyFont="1" applyFill="1" applyBorder="1" applyAlignment="1">
      <alignment horizontal="center" vertical="center" wrapText="1"/>
    </xf>
    <xf numFmtId="164" fontId="32" fillId="2" borderId="11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IV-trim  2002" xfId="2" xr:uid="{ACB3893E-E5CF-43C1-9A98-3303038BDE3E}"/>
    <cellStyle name="Percent" xfId="3" builtinId="5"/>
  </cellStyles>
  <dxfs count="0"/>
  <tableStyles count="0" defaultTableStyle="TableStyleMedium2" defaultPivotStyle="PivotStyleLight16"/>
  <colors>
    <mruColors>
      <color rgb="FF283583"/>
      <color rgb="FFEB262C"/>
      <color rgb="FFF58220"/>
      <color rgb="FFFFB500"/>
      <color rgb="FF862633"/>
      <color rgb="FF97999B"/>
      <color rgb="FF1B70B5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Q41"/>
  <sheetViews>
    <sheetView showGridLines="0" tabSelected="1" zoomScale="50" zoomScaleNormal="50" workbookViewId="0">
      <selection activeCell="B2" sqref="B2:B3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" width="7.7265625" style="1" customWidth="1"/>
    <col min="17" max="16384" width="8.7265625" style="1"/>
  </cols>
  <sheetData>
    <row r="2" spans="2:16" ht="21.5" customHeight="1">
      <c r="B2" s="233"/>
      <c r="C2" s="4" t="s">
        <v>22</v>
      </c>
    </row>
    <row r="3" spans="2:16" ht="18" customHeight="1">
      <c r="B3" s="233"/>
      <c r="C3" s="5" t="s">
        <v>23</v>
      </c>
    </row>
    <row r="5" spans="2:16" ht="20" customHeight="1">
      <c r="D5" s="235" t="s">
        <v>126</v>
      </c>
      <c r="E5" s="235"/>
      <c r="F5" s="235"/>
      <c r="G5" s="235"/>
      <c r="H5" s="235"/>
      <c r="I5" s="235"/>
      <c r="K5" s="235" t="s">
        <v>186</v>
      </c>
      <c r="L5" s="235"/>
      <c r="M5" s="235"/>
      <c r="N5" s="235"/>
      <c r="O5" s="235"/>
      <c r="P5" s="235"/>
    </row>
    <row r="6" spans="2:16" ht="30" customHeight="1" thickBot="1">
      <c r="D6" s="13">
        <v>2023</v>
      </c>
      <c r="E6" s="13" t="s">
        <v>24</v>
      </c>
      <c r="F6" s="13">
        <v>2022</v>
      </c>
      <c r="G6" s="13" t="s">
        <v>24</v>
      </c>
      <c r="H6" s="13" t="s">
        <v>0</v>
      </c>
      <c r="I6" s="13" t="s">
        <v>33</v>
      </c>
      <c r="K6" s="13">
        <v>2023</v>
      </c>
      <c r="L6" s="13" t="s">
        <v>24</v>
      </c>
      <c r="M6" s="13">
        <v>2022</v>
      </c>
      <c r="N6" s="13" t="s">
        <v>24</v>
      </c>
      <c r="O6" s="13" t="s">
        <v>0</v>
      </c>
      <c r="P6" s="13" t="s">
        <v>33</v>
      </c>
    </row>
    <row r="7" spans="2:16" ht="14.5" customHeight="1">
      <c r="C7" s="9" t="s">
        <v>28</v>
      </c>
      <c r="D7" s="99">
        <v>198220</v>
      </c>
      <c r="E7" s="100">
        <v>100</v>
      </c>
      <c r="F7" s="99">
        <v>167504</v>
      </c>
      <c r="G7" s="100">
        <v>100</v>
      </c>
      <c r="H7" s="100">
        <v>18.3</v>
      </c>
      <c r="I7" s="100">
        <v>9.5</v>
      </c>
      <c r="J7" s="101"/>
      <c r="K7" s="99">
        <v>378086</v>
      </c>
      <c r="L7" s="100">
        <v>100</v>
      </c>
      <c r="M7" s="99">
        <v>315269</v>
      </c>
      <c r="N7" s="100">
        <v>100</v>
      </c>
      <c r="O7" s="100">
        <v>19.899999999999999</v>
      </c>
      <c r="P7" s="100">
        <v>10.8</v>
      </c>
    </row>
    <row r="8" spans="2:16" ht="14.5" customHeight="1">
      <c r="C8" s="16" t="s">
        <v>1</v>
      </c>
      <c r="D8" s="60">
        <v>123650</v>
      </c>
      <c r="E8" s="61">
        <v>62.4</v>
      </c>
      <c r="F8" s="60">
        <v>105408</v>
      </c>
      <c r="G8" s="61">
        <v>62.9</v>
      </c>
      <c r="H8" s="61">
        <v>17.3</v>
      </c>
      <c r="I8" s="61"/>
      <c r="J8" s="101"/>
      <c r="K8" s="60">
        <v>236570</v>
      </c>
      <c r="L8" s="61">
        <v>62.6</v>
      </c>
      <c r="M8" s="60">
        <v>198645</v>
      </c>
      <c r="N8" s="61">
        <v>63</v>
      </c>
      <c r="O8" s="61">
        <v>19.100000000000001</v>
      </c>
      <c r="P8" s="61"/>
    </row>
    <row r="9" spans="2:16" ht="14.5" customHeight="1">
      <c r="C9" s="21" t="s">
        <v>2</v>
      </c>
      <c r="D9" s="102">
        <v>74570</v>
      </c>
      <c r="E9" s="103">
        <v>37.6</v>
      </c>
      <c r="F9" s="102">
        <v>62096</v>
      </c>
      <c r="G9" s="103">
        <v>37.1</v>
      </c>
      <c r="H9" s="103">
        <v>20.100000000000001</v>
      </c>
      <c r="I9" s="103"/>
      <c r="J9" s="101"/>
      <c r="K9" s="102">
        <v>141516</v>
      </c>
      <c r="L9" s="103">
        <v>37.4</v>
      </c>
      <c r="M9" s="102">
        <v>116624</v>
      </c>
      <c r="N9" s="103">
        <v>37</v>
      </c>
      <c r="O9" s="103">
        <v>21.3</v>
      </c>
      <c r="P9" s="103"/>
    </row>
    <row r="10" spans="2:16" ht="14.5" customHeight="1">
      <c r="C10" s="10" t="s">
        <v>3</v>
      </c>
      <c r="D10" s="58">
        <v>11101</v>
      </c>
      <c r="E10" s="59">
        <v>5.6</v>
      </c>
      <c r="F10" s="58">
        <v>7699</v>
      </c>
      <c r="G10" s="59">
        <v>4.5999999999999996</v>
      </c>
      <c r="H10" s="59">
        <v>44.2</v>
      </c>
      <c r="I10" s="59"/>
      <c r="J10" s="101"/>
      <c r="K10" s="58">
        <v>19722</v>
      </c>
      <c r="L10" s="59">
        <v>5.2</v>
      </c>
      <c r="M10" s="58">
        <v>14998</v>
      </c>
      <c r="N10" s="59">
        <v>4.8</v>
      </c>
      <c r="O10" s="59">
        <v>31.5</v>
      </c>
      <c r="P10" s="59"/>
    </row>
    <row r="11" spans="2:16" ht="14.5" customHeight="1">
      <c r="C11" s="10" t="s">
        <v>4</v>
      </c>
      <c r="D11" s="58">
        <v>46274</v>
      </c>
      <c r="E11" s="59">
        <v>23.3</v>
      </c>
      <c r="F11" s="58">
        <v>38836</v>
      </c>
      <c r="G11" s="59">
        <v>23.2</v>
      </c>
      <c r="H11" s="59">
        <v>19.2</v>
      </c>
      <c r="I11" s="59"/>
      <c r="J11" s="101"/>
      <c r="K11" s="58">
        <v>92329</v>
      </c>
      <c r="L11" s="59">
        <v>24.4</v>
      </c>
      <c r="M11" s="58">
        <v>74146</v>
      </c>
      <c r="N11" s="59">
        <v>23.5</v>
      </c>
      <c r="O11" s="59">
        <v>24.5</v>
      </c>
      <c r="P11" s="59"/>
    </row>
    <row r="12" spans="2:16" ht="14.5" customHeight="1">
      <c r="C12" s="16" t="s">
        <v>29</v>
      </c>
      <c r="D12" s="60">
        <v>614</v>
      </c>
      <c r="E12" s="61">
        <v>0.3</v>
      </c>
      <c r="F12" s="60">
        <v>206</v>
      </c>
      <c r="G12" s="61">
        <v>0.1</v>
      </c>
      <c r="H12" s="61">
        <v>198.1</v>
      </c>
      <c r="I12" s="61"/>
      <c r="J12" s="101"/>
      <c r="K12" s="60">
        <v>357</v>
      </c>
      <c r="L12" s="61">
        <v>0.1</v>
      </c>
      <c r="M12" s="60">
        <v>213</v>
      </c>
      <c r="N12" s="61">
        <v>0.1</v>
      </c>
      <c r="O12" s="61">
        <v>67.599999999999994</v>
      </c>
      <c r="P12" s="61"/>
    </row>
    <row r="13" spans="2:16" ht="14.5" customHeight="1">
      <c r="C13" s="21" t="s">
        <v>30</v>
      </c>
      <c r="D13" s="102">
        <v>16581</v>
      </c>
      <c r="E13" s="103">
        <v>8.4</v>
      </c>
      <c r="F13" s="102">
        <v>15355</v>
      </c>
      <c r="G13" s="103">
        <v>9.1999999999999993</v>
      </c>
      <c r="H13" s="103">
        <v>8</v>
      </c>
      <c r="I13" s="103">
        <v>4.5</v>
      </c>
      <c r="J13" s="101"/>
      <c r="K13" s="102">
        <v>29108</v>
      </c>
      <c r="L13" s="103">
        <v>7.7</v>
      </c>
      <c r="M13" s="102">
        <v>27267</v>
      </c>
      <c r="N13" s="103">
        <v>8.6</v>
      </c>
      <c r="O13" s="103">
        <v>6.8</v>
      </c>
      <c r="P13" s="103">
        <v>3.8</v>
      </c>
    </row>
    <row r="14" spans="2:16" ht="14.5" customHeight="1">
      <c r="C14" s="18" t="s">
        <v>5</v>
      </c>
      <c r="D14" s="104">
        <v>-9410</v>
      </c>
      <c r="E14" s="104"/>
      <c r="F14" s="104">
        <v>234</v>
      </c>
      <c r="G14" s="105"/>
      <c r="H14" s="105" t="s">
        <v>129</v>
      </c>
      <c r="I14" s="105"/>
      <c r="J14" s="101"/>
      <c r="K14" s="104">
        <v>-9160</v>
      </c>
      <c r="L14" s="104"/>
      <c r="M14" s="104">
        <v>104</v>
      </c>
      <c r="N14" s="105"/>
      <c r="O14" s="105" t="s">
        <v>129</v>
      </c>
      <c r="P14" s="105"/>
    </row>
    <row r="15" spans="2:16" ht="14.5" customHeight="1">
      <c r="C15" s="19" t="s">
        <v>6</v>
      </c>
      <c r="D15" s="106">
        <v>2874</v>
      </c>
      <c r="E15" s="107"/>
      <c r="F15" s="106">
        <v>4197</v>
      </c>
      <c r="G15" s="108"/>
      <c r="H15" s="108">
        <v>-31.5</v>
      </c>
      <c r="I15" s="108"/>
      <c r="J15" s="101"/>
      <c r="K15" s="106">
        <v>6570</v>
      </c>
      <c r="L15" s="107"/>
      <c r="M15" s="106">
        <v>8144</v>
      </c>
      <c r="N15" s="108"/>
      <c r="O15" s="108">
        <v>-19.3</v>
      </c>
      <c r="P15" s="108"/>
    </row>
    <row r="16" spans="2:16" ht="14.5" customHeight="1">
      <c r="C16" s="10" t="s">
        <v>7</v>
      </c>
      <c r="D16" s="58">
        <v>1763</v>
      </c>
      <c r="E16" s="58"/>
      <c r="F16" s="58">
        <v>787</v>
      </c>
      <c r="G16" s="59"/>
      <c r="H16" s="59">
        <v>124</v>
      </c>
      <c r="I16" s="59"/>
      <c r="J16" s="101"/>
      <c r="K16" s="58">
        <v>10275</v>
      </c>
      <c r="L16" s="58"/>
      <c r="M16" s="58">
        <v>1526</v>
      </c>
      <c r="N16" s="59"/>
      <c r="O16" s="59" t="s">
        <v>129</v>
      </c>
      <c r="P16" s="59"/>
    </row>
    <row r="17" spans="3:16" ht="14.5" customHeight="1">
      <c r="C17" s="10" t="s">
        <v>8</v>
      </c>
      <c r="D17" s="58">
        <v>1111</v>
      </c>
      <c r="E17" s="58"/>
      <c r="F17" s="58">
        <v>3410</v>
      </c>
      <c r="G17" s="59"/>
      <c r="H17" s="59">
        <v>-67.400000000000006</v>
      </c>
      <c r="I17" s="59"/>
      <c r="J17" s="101"/>
      <c r="K17" s="58">
        <v>-3705</v>
      </c>
      <c r="L17" s="58"/>
      <c r="M17" s="58">
        <v>6618</v>
      </c>
      <c r="N17" s="59"/>
      <c r="O17" s="59" t="s">
        <v>129</v>
      </c>
      <c r="P17" s="59"/>
    </row>
    <row r="18" spans="3:16" ht="14.5" customHeight="1">
      <c r="C18" s="10" t="s">
        <v>9</v>
      </c>
      <c r="D18" s="58">
        <v>6456</v>
      </c>
      <c r="E18" s="58"/>
      <c r="F18" s="58">
        <v>-111</v>
      </c>
      <c r="G18" s="59"/>
      <c r="H18" s="59" t="s">
        <v>129</v>
      </c>
      <c r="I18" s="59"/>
      <c r="J18" s="101"/>
      <c r="K18" s="58">
        <v>8999</v>
      </c>
      <c r="L18" s="58"/>
      <c r="M18" s="58">
        <v>1422</v>
      </c>
      <c r="N18" s="59"/>
      <c r="O18" s="59" t="s">
        <v>129</v>
      </c>
      <c r="P18" s="59"/>
    </row>
    <row r="19" spans="3:16" ht="14.5" customHeight="1">
      <c r="C19" s="16" t="s">
        <v>10</v>
      </c>
      <c r="D19" s="60">
        <v>-303</v>
      </c>
      <c r="E19" s="60"/>
      <c r="F19" s="60">
        <v>-477</v>
      </c>
      <c r="G19" s="61"/>
      <c r="H19" s="61">
        <v>-36.5</v>
      </c>
      <c r="I19" s="61"/>
      <c r="J19" s="101"/>
      <c r="K19" s="60">
        <v>13</v>
      </c>
      <c r="L19" s="60"/>
      <c r="M19" s="60">
        <v>317</v>
      </c>
      <c r="N19" s="61"/>
      <c r="O19" s="61">
        <v>-95.9</v>
      </c>
      <c r="P19" s="61"/>
    </row>
    <row r="20" spans="3:16" ht="14.5" customHeight="1">
      <c r="C20" s="18" t="s">
        <v>11</v>
      </c>
      <c r="D20" s="104">
        <v>7264</v>
      </c>
      <c r="E20" s="104"/>
      <c r="F20" s="104">
        <v>2822</v>
      </c>
      <c r="G20" s="105"/>
      <c r="H20" s="105">
        <v>157.4</v>
      </c>
      <c r="I20" s="105"/>
      <c r="J20" s="101"/>
      <c r="K20" s="104">
        <v>5307</v>
      </c>
      <c r="L20" s="104"/>
      <c r="M20" s="104">
        <v>8357</v>
      </c>
      <c r="N20" s="105"/>
      <c r="O20" s="105">
        <v>-36.5</v>
      </c>
      <c r="P20" s="105"/>
    </row>
    <row r="21" spans="3:16" ht="14.5" customHeight="1">
      <c r="C21" s="10" t="s">
        <v>12</v>
      </c>
      <c r="D21" s="58">
        <v>18727</v>
      </c>
      <c r="E21" s="109"/>
      <c r="F21" s="58">
        <v>12299</v>
      </c>
      <c r="G21" s="59"/>
      <c r="H21" s="59">
        <v>52.3</v>
      </c>
      <c r="I21" s="59"/>
      <c r="J21" s="101"/>
      <c r="K21" s="58">
        <v>32961</v>
      </c>
      <c r="L21" s="109"/>
      <c r="M21" s="58">
        <v>18806</v>
      </c>
      <c r="N21" s="59"/>
      <c r="O21" s="59">
        <v>75.3</v>
      </c>
      <c r="P21" s="59"/>
    </row>
    <row r="22" spans="3:16" ht="14.5" customHeight="1">
      <c r="C22" s="10" t="s">
        <v>13</v>
      </c>
      <c r="D22" s="58">
        <v>5618</v>
      </c>
      <c r="E22" s="40"/>
      <c r="F22" s="58">
        <v>4668</v>
      </c>
      <c r="G22" s="40"/>
      <c r="H22" s="59">
        <v>20.399999999999999</v>
      </c>
      <c r="I22" s="59"/>
      <c r="J22" s="101"/>
      <c r="K22" s="58">
        <v>9935</v>
      </c>
      <c r="L22" s="40"/>
      <c r="M22" s="58">
        <v>6697</v>
      </c>
      <c r="N22" s="40"/>
      <c r="O22" s="59">
        <v>48.4</v>
      </c>
      <c r="P22" s="59"/>
    </row>
    <row r="23" spans="3:16" ht="14.5" customHeight="1">
      <c r="C23" s="16" t="s">
        <v>31</v>
      </c>
      <c r="D23" s="60">
        <v>-230</v>
      </c>
      <c r="E23" s="60"/>
      <c r="F23" s="60">
        <v>-54</v>
      </c>
      <c r="G23" s="61"/>
      <c r="H23" s="61" t="s">
        <v>129</v>
      </c>
      <c r="I23" s="61"/>
      <c r="J23" s="101"/>
      <c r="K23" s="60">
        <v>-427</v>
      </c>
      <c r="L23" s="60"/>
      <c r="M23" s="60">
        <v>-102</v>
      </c>
      <c r="N23" s="61"/>
      <c r="O23" s="61" t="s">
        <v>129</v>
      </c>
      <c r="P23" s="61"/>
    </row>
    <row r="24" spans="3:16" ht="14.5" customHeight="1">
      <c r="C24" s="21" t="s">
        <v>166</v>
      </c>
      <c r="D24" s="102">
        <v>12879</v>
      </c>
      <c r="E24" s="110"/>
      <c r="F24" s="102">
        <v>7577</v>
      </c>
      <c r="G24" s="110"/>
      <c r="H24" s="103">
        <v>70</v>
      </c>
      <c r="I24" s="103"/>
      <c r="J24" s="101"/>
      <c r="K24" s="102">
        <v>22599</v>
      </c>
      <c r="L24" s="110"/>
      <c r="M24" s="102">
        <v>12007</v>
      </c>
      <c r="N24" s="110"/>
      <c r="O24" s="103">
        <v>88.2</v>
      </c>
      <c r="P24" s="103"/>
    </row>
    <row r="25" spans="3:16" ht="14.5" customHeight="1">
      <c r="C25" s="16" t="s">
        <v>167</v>
      </c>
      <c r="D25" s="60">
        <v>-3953</v>
      </c>
      <c r="E25" s="60"/>
      <c r="F25" s="60">
        <v>63</v>
      </c>
      <c r="G25" s="61"/>
      <c r="H25" s="61">
        <v>-151.69999999999999</v>
      </c>
      <c r="I25" s="61"/>
      <c r="J25" s="101"/>
      <c r="K25" s="60">
        <v>36653</v>
      </c>
      <c r="L25" s="60"/>
      <c r="M25" s="60">
        <v>1497</v>
      </c>
      <c r="N25" s="61"/>
      <c r="O25" s="61">
        <v>171.4</v>
      </c>
      <c r="P25" s="61"/>
    </row>
    <row r="26" spans="3:16" ht="14.5" customHeight="1">
      <c r="C26" s="21" t="s">
        <v>14</v>
      </c>
      <c r="D26" s="102">
        <v>8926</v>
      </c>
      <c r="E26" s="110"/>
      <c r="F26" s="102">
        <v>7640</v>
      </c>
      <c r="G26" s="110"/>
      <c r="H26" s="103">
        <v>16.8</v>
      </c>
      <c r="I26" s="103"/>
      <c r="J26" s="101"/>
      <c r="K26" s="102">
        <v>59252</v>
      </c>
      <c r="L26" s="110"/>
      <c r="M26" s="102">
        <v>13504</v>
      </c>
      <c r="N26" s="110"/>
      <c r="O26" s="103" t="s">
        <v>129</v>
      </c>
      <c r="P26" s="103"/>
    </row>
    <row r="27" spans="3:16" ht="14.5" customHeight="1">
      <c r="C27" s="10" t="s">
        <v>15</v>
      </c>
      <c r="D27" s="58">
        <v>6164</v>
      </c>
      <c r="E27" s="114"/>
      <c r="F27" s="58">
        <v>5208</v>
      </c>
      <c r="G27" s="115"/>
      <c r="H27" s="59">
        <v>18.399999999999999</v>
      </c>
      <c r="I27" s="59"/>
      <c r="J27" s="101"/>
      <c r="K27" s="58">
        <v>54239</v>
      </c>
      <c r="L27" s="114"/>
      <c r="M27" s="58">
        <v>9211</v>
      </c>
      <c r="N27" s="115"/>
      <c r="O27" s="59" t="s">
        <v>129</v>
      </c>
      <c r="P27" s="59"/>
    </row>
    <row r="28" spans="3:16" ht="14.5" customHeight="1" thickBot="1">
      <c r="C28" s="11" t="s">
        <v>16</v>
      </c>
      <c r="D28" s="111">
        <v>2762</v>
      </c>
      <c r="E28" s="111"/>
      <c r="F28" s="111">
        <v>2432</v>
      </c>
      <c r="G28" s="112"/>
      <c r="H28" s="112">
        <v>13.6</v>
      </c>
      <c r="I28" s="112"/>
      <c r="J28" s="101"/>
      <c r="K28" s="111">
        <v>5013</v>
      </c>
      <c r="L28" s="111"/>
      <c r="M28" s="111">
        <v>4293</v>
      </c>
      <c r="N28" s="112"/>
      <c r="O28" s="112">
        <v>16.8</v>
      </c>
      <c r="P28" s="112"/>
    </row>
    <row r="29" spans="3:16" ht="14.5" customHeight="1">
      <c r="C29" s="10"/>
    </row>
    <row r="30" spans="3:16" ht="30" customHeight="1" thickBot="1">
      <c r="C30" s="24" t="s">
        <v>17</v>
      </c>
      <c r="D30" s="23">
        <v>2023</v>
      </c>
      <c r="E30" s="23" t="s">
        <v>24</v>
      </c>
      <c r="F30" s="23">
        <v>2022</v>
      </c>
      <c r="G30" s="23" t="s">
        <v>24</v>
      </c>
      <c r="H30" s="23" t="s">
        <v>0</v>
      </c>
      <c r="I30" s="23" t="s">
        <v>33</v>
      </c>
      <c r="K30" s="23">
        <v>2023</v>
      </c>
      <c r="L30" s="23" t="s">
        <v>24</v>
      </c>
      <c r="M30" s="23">
        <v>2022</v>
      </c>
      <c r="N30" s="23" t="s">
        <v>24</v>
      </c>
      <c r="O30" s="23" t="s">
        <v>0</v>
      </c>
      <c r="P30" s="23" t="s">
        <v>33</v>
      </c>
    </row>
    <row r="31" spans="3:16" ht="14.5" customHeight="1">
      <c r="C31" s="20" t="s">
        <v>18</v>
      </c>
      <c r="D31" s="36">
        <v>16581</v>
      </c>
      <c r="E31" s="25">
        <v>8.4</v>
      </c>
      <c r="F31" s="36">
        <v>15355</v>
      </c>
      <c r="G31" s="90">
        <v>9.1999999999999993</v>
      </c>
      <c r="H31" s="90">
        <v>8</v>
      </c>
      <c r="I31" s="116">
        <v>4.5</v>
      </c>
      <c r="K31" s="36">
        <v>29108</v>
      </c>
      <c r="L31" s="25">
        <v>7.7</v>
      </c>
      <c r="M31" s="36">
        <v>27267</v>
      </c>
      <c r="N31" s="90">
        <v>8.6</v>
      </c>
      <c r="O31" s="90">
        <v>6.8</v>
      </c>
      <c r="P31" s="116">
        <v>3.8</v>
      </c>
    </row>
    <row r="32" spans="3:16" ht="14.5" customHeight="1">
      <c r="C32" s="10" t="s">
        <v>19</v>
      </c>
      <c r="D32" s="37">
        <v>8346</v>
      </c>
      <c r="E32" s="91">
        <v>4.2</v>
      </c>
      <c r="F32" s="37">
        <v>6702</v>
      </c>
      <c r="G32" s="91">
        <v>4</v>
      </c>
      <c r="H32" s="91">
        <v>24.5</v>
      </c>
      <c r="I32" s="117"/>
      <c r="K32" s="37">
        <v>16606</v>
      </c>
      <c r="L32" s="26">
        <v>4.4000000000000004</v>
      </c>
      <c r="M32" s="37">
        <v>13182</v>
      </c>
      <c r="N32" s="91">
        <v>4.2</v>
      </c>
      <c r="O32" s="91">
        <v>26</v>
      </c>
      <c r="P32" s="117"/>
    </row>
    <row r="33" spans="3:17" ht="14.5" customHeight="1">
      <c r="C33" s="16" t="s">
        <v>20</v>
      </c>
      <c r="D33" s="36">
        <v>2207</v>
      </c>
      <c r="E33" s="90">
        <v>1.1000000000000001</v>
      </c>
      <c r="F33" s="36">
        <v>1313</v>
      </c>
      <c r="G33" s="90">
        <v>0.8</v>
      </c>
      <c r="H33" s="90">
        <v>68.099999999999994</v>
      </c>
      <c r="I33" s="116"/>
      <c r="K33" s="36">
        <v>3546</v>
      </c>
      <c r="L33" s="25">
        <v>0.9</v>
      </c>
      <c r="M33" s="36">
        <v>2646</v>
      </c>
      <c r="N33" s="90">
        <v>0.9</v>
      </c>
      <c r="O33" s="90">
        <v>34</v>
      </c>
      <c r="P33" s="116"/>
    </row>
    <row r="34" spans="3:17" ht="14.5" customHeight="1">
      <c r="C34" s="21" t="s">
        <v>168</v>
      </c>
      <c r="D34" s="38">
        <v>27134</v>
      </c>
      <c r="E34" s="92">
        <v>13.7</v>
      </c>
      <c r="F34" s="38">
        <v>23370</v>
      </c>
      <c r="G34" s="92">
        <v>14</v>
      </c>
      <c r="H34" s="92">
        <v>16.100000000000001</v>
      </c>
      <c r="I34" s="118">
        <v>8.5</v>
      </c>
      <c r="K34" s="38">
        <v>49260</v>
      </c>
      <c r="L34" s="27">
        <v>13</v>
      </c>
      <c r="M34" s="38">
        <v>43095</v>
      </c>
      <c r="N34" s="92">
        <v>13.7</v>
      </c>
      <c r="O34" s="92">
        <v>14.3</v>
      </c>
      <c r="P34" s="118">
        <v>6.8</v>
      </c>
    </row>
    <row r="35" spans="3:17" ht="14.5" customHeight="1" thickBot="1">
      <c r="C35" s="11" t="s">
        <v>32</v>
      </c>
      <c r="D35" s="35">
        <v>8375</v>
      </c>
      <c r="E35" s="15"/>
      <c r="F35" s="35">
        <v>6296</v>
      </c>
      <c r="G35" s="15"/>
      <c r="H35" s="93">
        <v>33</v>
      </c>
      <c r="I35" s="15"/>
      <c r="K35" s="35">
        <v>13531</v>
      </c>
      <c r="L35" s="15"/>
      <c r="M35" s="35">
        <v>12065</v>
      </c>
      <c r="N35" s="15"/>
      <c r="O35" s="93">
        <v>12.2</v>
      </c>
      <c r="P35" s="15"/>
    </row>
    <row r="37" spans="3:17" ht="14.5" customHeight="1">
      <c r="C37" s="236" t="s">
        <v>34</v>
      </c>
      <c r="D37" s="236"/>
      <c r="E37" s="236"/>
      <c r="F37" s="236"/>
      <c r="G37" s="236"/>
      <c r="H37" s="236"/>
      <c r="I37" s="236"/>
      <c r="J37" s="28"/>
      <c r="K37" s="28"/>
      <c r="L37" s="28"/>
      <c r="M37" s="28"/>
      <c r="N37" s="28"/>
      <c r="O37" s="28"/>
      <c r="P37" s="28"/>
      <c r="Q37" s="28"/>
    </row>
    <row r="38" spans="3:17" ht="14.5" customHeight="1">
      <c r="C38" s="234" t="s">
        <v>35</v>
      </c>
      <c r="D38" s="234"/>
      <c r="E38" s="234"/>
      <c r="F38" s="234"/>
      <c r="G38" s="234"/>
      <c r="H38" s="234"/>
      <c r="I38" s="234"/>
      <c r="J38" s="29"/>
      <c r="K38" s="29"/>
      <c r="L38" s="29"/>
      <c r="M38" s="29"/>
      <c r="N38" s="29"/>
      <c r="O38" s="29"/>
      <c r="P38" s="29"/>
      <c r="Q38" s="6"/>
    </row>
    <row r="39" spans="3:17" ht="14.5" customHeight="1">
      <c r="C39" s="234" t="s">
        <v>36</v>
      </c>
      <c r="D39" s="234"/>
      <c r="E39" s="234"/>
      <c r="F39" s="234"/>
      <c r="G39" s="234"/>
      <c r="H39" s="234"/>
      <c r="I39" s="234"/>
      <c r="J39" s="29"/>
      <c r="K39" s="29"/>
      <c r="L39" s="29"/>
      <c r="M39" s="29"/>
      <c r="N39" s="29"/>
      <c r="O39" s="29"/>
      <c r="P39" s="29"/>
      <c r="Q39" s="7"/>
    </row>
    <row r="40" spans="3:17" ht="14.5" customHeight="1">
      <c r="C40" s="234" t="s">
        <v>128</v>
      </c>
      <c r="D40" s="234"/>
      <c r="E40" s="234"/>
      <c r="F40" s="234"/>
      <c r="G40" s="234"/>
      <c r="H40" s="234"/>
      <c r="I40" s="234"/>
      <c r="J40" s="29"/>
      <c r="K40" s="29"/>
      <c r="L40" s="29"/>
      <c r="M40" s="29"/>
      <c r="N40" s="29"/>
      <c r="O40" s="29"/>
      <c r="P40" s="29"/>
      <c r="Q40" s="8"/>
    </row>
    <row r="41" spans="3:17" ht="14.5" customHeight="1">
      <c r="C41" s="234" t="s">
        <v>179</v>
      </c>
      <c r="D41" s="234"/>
      <c r="E41" s="234"/>
      <c r="F41" s="234"/>
      <c r="G41" s="234"/>
      <c r="H41" s="234"/>
      <c r="I41" s="234"/>
      <c r="J41" s="29"/>
      <c r="K41" s="29"/>
      <c r="L41" s="29"/>
      <c r="M41" s="29"/>
      <c r="N41" s="29"/>
      <c r="O41" s="29"/>
      <c r="P41" s="29"/>
      <c r="Q41" s="8"/>
    </row>
  </sheetData>
  <mergeCells count="8">
    <mergeCell ref="B2:B3"/>
    <mergeCell ref="C41:I41"/>
    <mergeCell ref="K5:P5"/>
    <mergeCell ref="C37:I37"/>
    <mergeCell ref="C38:I38"/>
    <mergeCell ref="C39:I39"/>
    <mergeCell ref="C40:I40"/>
    <mergeCell ref="D5:I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80" zoomScaleNormal="80" workbookViewId="0">
      <selection activeCell="B2" sqref="B2"/>
    </sheetView>
  </sheetViews>
  <sheetFormatPr defaultRowHeight="16.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>
      <c r="B2" s="2"/>
      <c r="C2" s="3" t="s">
        <v>114</v>
      </c>
    </row>
    <row r="4" spans="2:15" ht="20" customHeight="1">
      <c r="C4" s="79"/>
      <c r="D4" s="257" t="s">
        <v>115</v>
      </c>
      <c r="E4" s="257"/>
      <c r="F4" s="80"/>
      <c r="G4" s="257" t="s">
        <v>116</v>
      </c>
      <c r="H4" s="257"/>
      <c r="I4" s="257"/>
      <c r="J4" s="257"/>
      <c r="K4" s="257"/>
    </row>
    <row r="5" spans="2:15">
      <c r="C5" s="79"/>
      <c r="D5" s="89" t="s">
        <v>176</v>
      </c>
      <c r="E5" s="89" t="s">
        <v>177</v>
      </c>
      <c r="F5" s="81"/>
      <c r="G5" s="258" t="s">
        <v>178</v>
      </c>
      <c r="H5" s="258"/>
      <c r="I5" s="82"/>
      <c r="J5" s="258" t="s">
        <v>178</v>
      </c>
      <c r="K5" s="258"/>
    </row>
    <row r="6" spans="2:15" ht="17" thickBot="1">
      <c r="C6" s="83"/>
      <c r="D6" s="84"/>
      <c r="E6" s="84"/>
      <c r="F6" s="84"/>
      <c r="G6" s="85" t="s">
        <v>117</v>
      </c>
      <c r="H6" s="85" t="s">
        <v>118</v>
      </c>
      <c r="I6" s="85"/>
      <c r="J6" s="85" t="s">
        <v>117</v>
      </c>
      <c r="K6" s="85" t="s">
        <v>118</v>
      </c>
    </row>
    <row r="7" spans="2:15" ht="14.5" customHeight="1">
      <c r="C7" s="10" t="s">
        <v>109</v>
      </c>
      <c r="D7" s="86">
        <v>9.1999999999999998E-3</v>
      </c>
      <c r="E7" s="86">
        <v>7.4399999999999994E-2</v>
      </c>
      <c r="F7" s="14"/>
      <c r="G7" s="121">
        <v>17.07</v>
      </c>
      <c r="H7" s="123">
        <v>1</v>
      </c>
      <c r="I7" s="14"/>
      <c r="J7" s="121">
        <v>19.98</v>
      </c>
      <c r="K7" s="123">
        <v>1</v>
      </c>
    </row>
    <row r="8" spans="2:15" ht="14.5" customHeight="1">
      <c r="C8" s="10" t="s">
        <v>119</v>
      </c>
      <c r="D8" s="86">
        <v>5.57E-2</v>
      </c>
      <c r="E8" s="86">
        <v>0.15859999999999999</v>
      </c>
      <c r="F8" s="14"/>
      <c r="G8" s="121">
        <v>4191.28</v>
      </c>
      <c r="H8" s="123">
        <v>4.1000000000000003E-3</v>
      </c>
      <c r="I8" s="14"/>
      <c r="J8" s="121">
        <v>4127.47</v>
      </c>
      <c r="K8" s="123">
        <v>4.7999999999999996E-3</v>
      </c>
    </row>
    <row r="9" spans="2:15" ht="14.5" customHeight="1">
      <c r="C9" s="10" t="s">
        <v>112</v>
      </c>
      <c r="D9" s="86">
        <v>2.2599999999999999E-2</v>
      </c>
      <c r="E9" s="86">
        <v>7.3700000000000002E-2</v>
      </c>
      <c r="F9" s="14"/>
      <c r="G9" s="121">
        <v>4.82</v>
      </c>
      <c r="H9" s="123">
        <v>3.5425</v>
      </c>
      <c r="I9" s="14"/>
      <c r="J9" s="121">
        <v>5.24</v>
      </c>
      <c r="K9" s="123">
        <v>3.8153000000000001</v>
      </c>
    </row>
    <row r="10" spans="2:15" ht="14.5" customHeight="1">
      <c r="C10" s="10" t="s">
        <v>120</v>
      </c>
      <c r="D10" s="86">
        <v>0.41510000000000002</v>
      </c>
      <c r="E10" s="86">
        <v>1.5782</v>
      </c>
      <c r="F10" s="14"/>
      <c r="G10" s="121">
        <v>256.7</v>
      </c>
      <c r="H10" s="123">
        <v>6.6500000000000004E-2</v>
      </c>
      <c r="I10" s="14"/>
      <c r="J10" s="121">
        <v>125.23</v>
      </c>
      <c r="K10" s="123">
        <v>0.15959999999999999</v>
      </c>
    </row>
    <row r="11" spans="2:15" ht="14.5" customHeight="1">
      <c r="C11" s="10" t="s">
        <v>121</v>
      </c>
      <c r="D11" s="86">
        <v>2.2599999999999999E-2</v>
      </c>
      <c r="E11" s="86">
        <v>0.1353</v>
      </c>
      <c r="F11" s="14"/>
      <c r="G11" s="121">
        <v>801.66</v>
      </c>
      <c r="H11" s="123">
        <v>2.1299999999999999E-2</v>
      </c>
      <c r="I11" s="14"/>
      <c r="J11" s="121">
        <v>932.08</v>
      </c>
      <c r="K11" s="123">
        <v>2.1399999999999999E-2</v>
      </c>
    </row>
    <row r="12" spans="2:15" ht="14.5" customHeight="1" thickBot="1">
      <c r="C12" s="11" t="s">
        <v>122</v>
      </c>
      <c r="D12" s="87">
        <v>2.5499999999999998E-2</v>
      </c>
      <c r="E12" s="87">
        <v>9.3200000000000005E-2</v>
      </c>
      <c r="F12" s="88"/>
      <c r="G12" s="122">
        <v>0.91</v>
      </c>
      <c r="H12" s="124">
        <v>18.7056</v>
      </c>
      <c r="I12" s="88"/>
      <c r="J12" s="122">
        <v>0.94</v>
      </c>
      <c r="K12" s="124">
        <v>21.194800000000001</v>
      </c>
    </row>
    <row r="14" spans="2:15" ht="14.5" customHeight="1">
      <c r="C14" s="246" t="s">
        <v>123</v>
      </c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="70" zoomScaleNormal="70" workbookViewId="0">
      <selection activeCell="B2" sqref="B2:B3"/>
    </sheetView>
  </sheetViews>
  <sheetFormatPr defaultRowHeight="16.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>
      <c r="B2" s="233"/>
      <c r="C2" s="4" t="s">
        <v>37</v>
      </c>
    </row>
    <row r="3" spans="2:6" ht="18" customHeight="1">
      <c r="B3" s="233"/>
      <c r="C3" s="5" t="s">
        <v>23</v>
      </c>
    </row>
    <row r="5" spans="2:6" ht="24.5" customHeight="1" thickBot="1">
      <c r="C5" s="12" t="s">
        <v>38</v>
      </c>
      <c r="D5" s="119">
        <v>45100</v>
      </c>
      <c r="E5" s="119">
        <v>44917</v>
      </c>
      <c r="F5" s="23" t="s">
        <v>127</v>
      </c>
    </row>
    <row r="6" spans="2:6" ht="14.5" customHeight="1">
      <c r="C6" s="10" t="s">
        <v>39</v>
      </c>
      <c r="D6" s="125">
        <v>153999</v>
      </c>
      <c r="E6" s="125">
        <v>83439</v>
      </c>
      <c r="F6" s="126">
        <v>84.6</v>
      </c>
    </row>
    <row r="7" spans="2:6" ht="14.5" customHeight="1">
      <c r="C7" s="10" t="s">
        <v>40</v>
      </c>
      <c r="D7" s="127">
        <v>10796</v>
      </c>
      <c r="E7" s="128">
        <v>51</v>
      </c>
      <c r="F7" s="128" t="s">
        <v>129</v>
      </c>
    </row>
    <row r="8" spans="2:6" ht="14.5" customHeight="1">
      <c r="C8" s="10" t="s">
        <v>41</v>
      </c>
      <c r="D8" s="127">
        <v>47375</v>
      </c>
      <c r="E8" s="127">
        <v>45527</v>
      </c>
      <c r="F8" s="78">
        <v>4.0999999999999996</v>
      </c>
    </row>
    <row r="9" spans="2:6" ht="14.5" customHeight="1">
      <c r="C9" s="10" t="s">
        <v>42</v>
      </c>
      <c r="D9" s="127">
        <v>58557</v>
      </c>
      <c r="E9" s="127">
        <v>62224</v>
      </c>
      <c r="F9" s="78">
        <v>-5.9</v>
      </c>
    </row>
    <row r="10" spans="2:6" ht="14.5" customHeight="1">
      <c r="C10" s="10" t="s">
        <v>130</v>
      </c>
      <c r="D10" s="127">
        <v>26</v>
      </c>
      <c r="E10" s="128" t="s">
        <v>131</v>
      </c>
      <c r="F10" s="128" t="s">
        <v>129</v>
      </c>
    </row>
    <row r="11" spans="2:6" ht="14.5" customHeight="1">
      <c r="C11" s="10" t="s">
        <v>43</v>
      </c>
      <c r="D11" s="127">
        <v>43341</v>
      </c>
      <c r="E11" s="127">
        <v>35208</v>
      </c>
      <c r="F11" s="78">
        <v>23.1</v>
      </c>
    </row>
    <row r="12" spans="2:6" ht="14.5" customHeight="1">
      <c r="C12" s="10" t="s">
        <v>44</v>
      </c>
      <c r="D12" s="127">
        <v>314094</v>
      </c>
      <c r="E12" s="127">
        <v>226449</v>
      </c>
      <c r="F12" s="128">
        <v>38.700000000000003</v>
      </c>
    </row>
    <row r="13" spans="2:6" ht="14.5" customHeight="1">
      <c r="C13" s="10" t="s">
        <v>45</v>
      </c>
      <c r="D13" s="127">
        <v>10781</v>
      </c>
      <c r="E13" s="127">
        <v>103669</v>
      </c>
      <c r="F13" s="78">
        <v>-89.6</v>
      </c>
    </row>
    <row r="14" spans="2:6" ht="14.5" customHeight="1">
      <c r="C14" s="10" t="s">
        <v>46</v>
      </c>
      <c r="D14" s="127">
        <v>133476</v>
      </c>
      <c r="E14" s="127">
        <v>134001</v>
      </c>
      <c r="F14" s="78">
        <v>-0.4</v>
      </c>
    </row>
    <row r="15" spans="2:6" ht="14.5" customHeight="1">
      <c r="C15" s="10" t="s">
        <v>47</v>
      </c>
      <c r="D15" s="127">
        <v>187551</v>
      </c>
      <c r="E15" s="127">
        <v>83966</v>
      </c>
      <c r="F15" s="128">
        <v>123.4</v>
      </c>
    </row>
    <row r="16" spans="2:6" ht="14.5" customHeight="1">
      <c r="C16" s="10" t="s">
        <v>50</v>
      </c>
      <c r="D16" s="127">
        <v>83864</v>
      </c>
      <c r="E16" s="127">
        <v>190772</v>
      </c>
      <c r="F16" s="78">
        <v>-56</v>
      </c>
    </row>
    <row r="17" spans="3:6" ht="14.5" customHeight="1">
      <c r="C17" s="16" t="s">
        <v>48</v>
      </c>
      <c r="D17" s="129">
        <v>51236</v>
      </c>
      <c r="E17" s="129">
        <v>59958</v>
      </c>
      <c r="F17" s="78">
        <v>-14.5</v>
      </c>
    </row>
    <row r="18" spans="3:6" ht="14.5" customHeight="1" thickBot="1">
      <c r="C18" s="22" t="s">
        <v>49</v>
      </c>
      <c r="D18" s="130">
        <v>781002</v>
      </c>
      <c r="E18" s="130">
        <v>798815</v>
      </c>
      <c r="F18" s="166">
        <v>-2.2000000000000002</v>
      </c>
    </row>
    <row r="19" spans="3:6">
      <c r="D19" s="101"/>
      <c r="E19" s="101"/>
      <c r="F19" s="165"/>
    </row>
    <row r="20" spans="3:6" ht="24.5" customHeight="1" thickBot="1">
      <c r="C20" s="12" t="s">
        <v>51</v>
      </c>
      <c r="D20" s="113"/>
      <c r="E20" s="113"/>
      <c r="F20" s="113"/>
    </row>
    <row r="21" spans="3:6" ht="14.5" customHeight="1">
      <c r="C21" s="9" t="s">
        <v>52</v>
      </c>
      <c r="D21" s="167">
        <v>1921</v>
      </c>
      <c r="E21" s="167">
        <v>1862</v>
      </c>
      <c r="F21" s="168">
        <v>3.2</v>
      </c>
    </row>
    <row r="22" spans="3:6" ht="14.5" customHeight="1">
      <c r="C22" s="10" t="s">
        <v>53</v>
      </c>
      <c r="D22" s="169">
        <v>6619</v>
      </c>
      <c r="E22" s="169">
        <v>14471</v>
      </c>
      <c r="F22" s="170">
        <v>-54.3</v>
      </c>
    </row>
    <row r="23" spans="3:6" ht="14.5" customHeight="1">
      <c r="C23" s="10" t="s">
        <v>54</v>
      </c>
      <c r="D23" s="169">
        <v>1564</v>
      </c>
      <c r="E23" s="169">
        <v>2075</v>
      </c>
      <c r="F23" s="170">
        <v>-24.6</v>
      </c>
    </row>
    <row r="24" spans="3:6" ht="14.5" customHeight="1">
      <c r="C24" s="10" t="s">
        <v>55</v>
      </c>
      <c r="D24" s="169">
        <v>11954</v>
      </c>
      <c r="E24" s="169">
        <v>12095</v>
      </c>
      <c r="F24" s="170">
        <v>-1.2</v>
      </c>
    </row>
    <row r="25" spans="3:6" ht="14.5" customHeight="1">
      <c r="C25" s="10" t="s">
        <v>56</v>
      </c>
      <c r="D25" s="169">
        <v>155990</v>
      </c>
      <c r="E25" s="169">
        <v>144411</v>
      </c>
      <c r="F25" s="170">
        <v>8</v>
      </c>
    </row>
    <row r="26" spans="3:6" ht="14.5" customHeight="1">
      <c r="C26" s="10" t="s">
        <v>57</v>
      </c>
      <c r="D26" s="169">
        <v>178048</v>
      </c>
      <c r="E26" s="169">
        <v>174914</v>
      </c>
      <c r="F26" s="170">
        <v>1.8</v>
      </c>
    </row>
    <row r="27" spans="3:6" ht="14.5" customHeight="1">
      <c r="C27" s="10" t="s">
        <v>64</v>
      </c>
      <c r="D27" s="169">
        <v>130547</v>
      </c>
      <c r="E27" s="169">
        <v>170989</v>
      </c>
      <c r="F27" s="170">
        <v>-23.7</v>
      </c>
    </row>
    <row r="28" spans="3:6" ht="14.5" customHeight="1">
      <c r="C28" s="10" t="s">
        <v>58</v>
      </c>
      <c r="D28" s="169">
        <v>81496</v>
      </c>
      <c r="E28" s="169">
        <v>81222</v>
      </c>
      <c r="F28" s="170">
        <v>0.3</v>
      </c>
    </row>
    <row r="29" spans="3:6" ht="14.5" customHeight="1">
      <c r="C29" s="10" t="s">
        <v>59</v>
      </c>
      <c r="D29" s="169">
        <v>7273</v>
      </c>
      <c r="E29" s="169">
        <v>7048</v>
      </c>
      <c r="F29" s="170">
        <v>3.2</v>
      </c>
    </row>
    <row r="30" spans="3:6" ht="14.5" customHeight="1">
      <c r="C30" s="16" t="s">
        <v>60</v>
      </c>
      <c r="D30" s="171">
        <v>21930</v>
      </c>
      <c r="E30" s="171">
        <v>26841</v>
      </c>
      <c r="F30" s="172">
        <v>-18.3</v>
      </c>
    </row>
    <row r="31" spans="3:6" ht="14.5" customHeight="1">
      <c r="C31" s="10" t="s">
        <v>61</v>
      </c>
      <c r="D31" s="169">
        <v>419294</v>
      </c>
      <c r="E31" s="169">
        <v>461014</v>
      </c>
      <c r="F31" s="170">
        <v>-9</v>
      </c>
    </row>
    <row r="32" spans="3:6" ht="14.5" customHeight="1">
      <c r="C32" s="16" t="s">
        <v>62</v>
      </c>
      <c r="D32" s="171">
        <v>361708</v>
      </c>
      <c r="E32" s="171">
        <v>337801</v>
      </c>
      <c r="F32" s="172">
        <v>7.1</v>
      </c>
    </row>
    <row r="33" spans="3:6" ht="14.5" customHeight="1" thickBot="1">
      <c r="C33" s="22" t="s">
        <v>63</v>
      </c>
      <c r="D33" s="173">
        <v>781002</v>
      </c>
      <c r="E33" s="173">
        <v>798815</v>
      </c>
      <c r="F33" s="174">
        <v>-2.2000000000000002</v>
      </c>
    </row>
    <row r="35" spans="3:6" ht="24.5" customHeight="1">
      <c r="C35" s="39"/>
      <c r="D35" s="237" t="s">
        <v>133</v>
      </c>
      <c r="E35" s="237"/>
    </row>
    <row r="36" spans="3:6" ht="24.5" customHeight="1" thickBot="1">
      <c r="C36" s="12" t="s">
        <v>78</v>
      </c>
      <c r="D36" s="23" t="s">
        <v>65</v>
      </c>
      <c r="E36" s="23" t="s">
        <v>66</v>
      </c>
    </row>
    <row r="37" spans="3:6" ht="14.5" customHeight="1">
      <c r="C37" s="10" t="s">
        <v>67</v>
      </c>
      <c r="D37" s="14"/>
      <c r="E37" s="14"/>
    </row>
    <row r="38" spans="3:6" ht="14.5" customHeight="1">
      <c r="C38" s="10" t="s">
        <v>68</v>
      </c>
      <c r="D38" s="40">
        <v>0.45900000000000002</v>
      </c>
      <c r="E38" s="40">
        <v>8.3000000000000004E-2</v>
      </c>
    </row>
    <row r="39" spans="3:6" ht="14.5" customHeight="1">
      <c r="C39" s="10" t="s">
        <v>69</v>
      </c>
      <c r="D39" s="40">
        <v>0.21299999999999999</v>
      </c>
      <c r="E39" s="40">
        <v>2.5000000000000001E-2</v>
      </c>
    </row>
    <row r="40" spans="3:6" ht="14.5" customHeight="1">
      <c r="C40" s="10" t="s">
        <v>70</v>
      </c>
      <c r="D40" s="40">
        <v>0.21099999999999999</v>
      </c>
      <c r="E40" s="40">
        <v>2.1000000000000001E-2</v>
      </c>
    </row>
    <row r="41" spans="3:6" ht="14.5" customHeight="1">
      <c r="C41" s="10" t="s">
        <v>132</v>
      </c>
      <c r="D41" s="40">
        <v>7.0000000000000001E-3</v>
      </c>
      <c r="E41" s="40">
        <v>8.9999999999999993E-3</v>
      </c>
    </row>
    <row r="42" spans="3:6" ht="14.5" customHeight="1">
      <c r="C42" s="10" t="s">
        <v>71</v>
      </c>
      <c r="D42" s="40">
        <v>6.0000000000000001E-3</v>
      </c>
      <c r="E42" s="40">
        <v>6.5000000000000002E-2</v>
      </c>
    </row>
    <row r="43" spans="3:6" ht="14.5" customHeight="1">
      <c r="C43" s="10" t="s">
        <v>72</v>
      </c>
      <c r="D43" s="40">
        <v>0</v>
      </c>
      <c r="E43" s="40">
        <v>0</v>
      </c>
    </row>
    <row r="44" spans="3:6" ht="14.5" customHeight="1">
      <c r="C44" s="10" t="s">
        <v>73</v>
      </c>
      <c r="D44" s="40">
        <v>9.4E-2</v>
      </c>
      <c r="E44" s="40">
        <v>0.107</v>
      </c>
    </row>
    <row r="45" spans="3:6" ht="14.5" customHeight="1">
      <c r="C45" s="10" t="s">
        <v>74</v>
      </c>
      <c r="D45" s="40">
        <v>7.0000000000000001E-3</v>
      </c>
      <c r="E45" s="40">
        <v>8.6999999999999994E-2</v>
      </c>
    </row>
    <row r="46" spans="3:6" ht="14.5" customHeight="1">
      <c r="C46" s="10" t="s">
        <v>75</v>
      </c>
      <c r="D46" s="40">
        <v>2E-3</v>
      </c>
      <c r="E46" s="40">
        <v>6.3E-2</v>
      </c>
    </row>
    <row r="47" spans="3:6" ht="14.5" customHeight="1">
      <c r="C47" s="16" t="s">
        <v>76</v>
      </c>
      <c r="D47" s="94">
        <v>0</v>
      </c>
      <c r="E47" s="94">
        <v>0</v>
      </c>
    </row>
    <row r="48" spans="3:6" ht="14.5" customHeight="1" thickBot="1">
      <c r="C48" s="22" t="s">
        <v>77</v>
      </c>
      <c r="D48" s="131">
        <v>1</v>
      </c>
      <c r="E48" s="131">
        <v>5.8999999999999997E-2</v>
      </c>
    </row>
    <row r="49" spans="3:9" ht="16.5" customHeight="1">
      <c r="C49" s="20"/>
      <c r="D49" s="95"/>
      <c r="E49" s="14"/>
    </row>
    <row r="50" spans="3:9" ht="14.5" customHeight="1">
      <c r="C50" s="10" t="s">
        <v>79</v>
      </c>
      <c r="D50" s="40">
        <v>0.83699999999999997</v>
      </c>
      <c r="E50" s="14"/>
    </row>
    <row r="51" spans="3:9" ht="14.5" customHeight="1" thickBot="1">
      <c r="C51" s="11" t="s">
        <v>80</v>
      </c>
      <c r="D51" s="41">
        <v>0.16300000000000001</v>
      </c>
      <c r="E51" s="14"/>
    </row>
    <row r="53" spans="3:9" ht="24.5" customHeight="1" thickBot="1">
      <c r="C53" s="12" t="s">
        <v>81</v>
      </c>
      <c r="D53" s="23">
        <v>2024</v>
      </c>
      <c r="E53" s="23">
        <v>2025</v>
      </c>
      <c r="F53" s="23">
        <v>2026</v>
      </c>
      <c r="G53" s="23">
        <v>2027</v>
      </c>
      <c r="H53" s="23">
        <v>2028</v>
      </c>
      <c r="I53" s="23" t="s">
        <v>134</v>
      </c>
    </row>
    <row r="54" spans="3:9">
      <c r="C54" s="42" t="s">
        <v>82</v>
      </c>
      <c r="D54" s="40">
        <v>8.9999999999999993E-3</v>
      </c>
      <c r="E54" s="40">
        <v>3.5999999999999997E-2</v>
      </c>
      <c r="F54" s="40">
        <v>1.4999999999999999E-2</v>
      </c>
      <c r="G54" s="40">
        <v>9.0999999999999998E-2</v>
      </c>
      <c r="H54" s="40">
        <v>0.13800000000000001</v>
      </c>
      <c r="I54" s="40">
        <v>0.71099999999999997</v>
      </c>
    </row>
    <row r="56" spans="3:9" ht="14.5" customHeight="1">
      <c r="C56" s="234" t="s">
        <v>83</v>
      </c>
      <c r="D56" s="234"/>
      <c r="E56" s="234"/>
      <c r="F56" s="234"/>
      <c r="G56" s="234"/>
      <c r="H56" s="234"/>
      <c r="I56" s="234"/>
    </row>
    <row r="57" spans="3:9" ht="14" customHeight="1">
      <c r="C57" s="234" t="s">
        <v>84</v>
      </c>
      <c r="D57" s="234"/>
      <c r="E57" s="234"/>
      <c r="F57" s="234"/>
      <c r="G57" s="234"/>
      <c r="H57" s="234"/>
      <c r="I57" s="234"/>
    </row>
  </sheetData>
  <mergeCells count="4">
    <mergeCell ref="D35:E35"/>
    <mergeCell ref="C56:I56"/>
    <mergeCell ref="C57:I57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/>
  <cols>
    <col min="1" max="1" width="3.453125" style="134" customWidth="1"/>
    <col min="2" max="2" width="48.81640625" style="134" customWidth="1"/>
    <col min="3" max="3" width="30.7265625" style="135" customWidth="1"/>
    <col min="4" max="5" width="27.26953125" style="134" customWidth="1"/>
    <col min="6" max="7" width="4.81640625" style="134" customWidth="1"/>
    <col min="8" max="8" width="57.81640625" style="134" customWidth="1"/>
    <col min="9" max="9" width="23.26953125" style="135" customWidth="1"/>
    <col min="10" max="11" width="23.26953125" style="134" customWidth="1"/>
    <col min="12" max="13" width="8.7265625" style="134"/>
    <col min="14" max="14" width="13.7265625" style="134" customWidth="1"/>
    <col min="15" max="16" width="8.7265625" style="134"/>
    <col min="17" max="17" width="16.1796875" style="134" bestFit="1" customWidth="1"/>
    <col min="18" max="24" width="14.6328125" style="134" customWidth="1"/>
    <col min="25" max="16384" width="8.7265625" style="134"/>
  </cols>
  <sheetData>
    <row r="2" spans="2:14" ht="29.5">
      <c r="B2" s="132" t="s">
        <v>135</v>
      </c>
      <c r="C2" s="133"/>
    </row>
    <row r="3" spans="2:14" ht="26">
      <c r="B3" s="239" t="s">
        <v>136</v>
      </c>
      <c r="C3" s="239"/>
    </row>
    <row r="5" spans="2:14" ht="7" customHeight="1"/>
    <row r="6" spans="2:14" ht="7" customHeight="1"/>
    <row r="7" spans="2:14" ht="56.15" customHeight="1">
      <c r="B7" s="240" t="s">
        <v>137</v>
      </c>
      <c r="C7" s="243" t="s">
        <v>164</v>
      </c>
      <c r="D7" s="244"/>
      <c r="E7" s="245"/>
      <c r="H7" s="240" t="s">
        <v>137</v>
      </c>
      <c r="I7" s="243" t="s">
        <v>133</v>
      </c>
      <c r="J7" s="244"/>
      <c r="K7" s="245"/>
    </row>
    <row r="8" spans="2:14" ht="8.5" customHeight="1">
      <c r="B8" s="241"/>
      <c r="C8" s="136"/>
      <c r="D8" s="137"/>
      <c r="E8" s="138"/>
      <c r="H8" s="241"/>
      <c r="I8" s="136"/>
      <c r="J8" s="137"/>
      <c r="K8" s="138"/>
    </row>
    <row r="9" spans="2:14" ht="49" customHeight="1">
      <c r="B9" s="242"/>
      <c r="C9" s="139" t="s">
        <v>138</v>
      </c>
      <c r="D9" s="140" t="s">
        <v>139</v>
      </c>
      <c r="E9" s="141" t="s">
        <v>140</v>
      </c>
      <c r="H9" s="242"/>
      <c r="I9" s="139" t="s">
        <v>141</v>
      </c>
      <c r="J9" s="140" t="s">
        <v>139</v>
      </c>
      <c r="K9" s="141" t="s">
        <v>142</v>
      </c>
    </row>
    <row r="10" spans="2:14" ht="6.65" customHeight="1">
      <c r="B10" s="138"/>
      <c r="C10" s="142"/>
      <c r="D10" s="143"/>
      <c r="E10" s="143"/>
      <c r="H10" s="138"/>
      <c r="I10" s="142"/>
      <c r="J10" s="143"/>
      <c r="K10" s="143"/>
    </row>
    <row r="11" spans="2:14" ht="25">
      <c r="B11" s="144" t="s">
        <v>143</v>
      </c>
      <c r="C11" s="175">
        <v>2256</v>
      </c>
      <c r="D11" s="176" t="s">
        <v>180</v>
      </c>
      <c r="E11" s="175">
        <v>2256</v>
      </c>
      <c r="H11" s="144" t="s">
        <v>144</v>
      </c>
      <c r="I11" s="175">
        <v>7807</v>
      </c>
      <c r="J11" s="176" t="s">
        <v>180</v>
      </c>
      <c r="K11" s="175">
        <v>7807</v>
      </c>
    </row>
    <row r="12" spans="2:14" ht="23">
      <c r="B12" s="145" t="s">
        <v>145</v>
      </c>
      <c r="C12" s="175">
        <v>191</v>
      </c>
      <c r="D12" s="177" t="s">
        <v>180</v>
      </c>
      <c r="E12" s="175">
        <v>191</v>
      </c>
      <c r="H12" s="145" t="s">
        <v>146</v>
      </c>
      <c r="I12" s="175">
        <v>1805</v>
      </c>
      <c r="J12" s="177">
        <v>-1805</v>
      </c>
      <c r="K12" s="175" t="s">
        <v>180</v>
      </c>
    </row>
    <row r="13" spans="2:14" ht="23">
      <c r="B13" s="145" t="s">
        <v>147</v>
      </c>
      <c r="C13" s="175">
        <v>417</v>
      </c>
      <c r="D13" s="177" t="s">
        <v>180</v>
      </c>
      <c r="E13" s="175">
        <v>417</v>
      </c>
      <c r="H13" s="146" t="s">
        <v>144</v>
      </c>
      <c r="I13" s="178">
        <v>9612</v>
      </c>
      <c r="J13" s="178">
        <v>-1805</v>
      </c>
      <c r="K13" s="178">
        <v>7807</v>
      </c>
    </row>
    <row r="14" spans="2:14" ht="23">
      <c r="B14" s="145" t="s">
        <v>148</v>
      </c>
      <c r="C14" s="175">
        <v>218</v>
      </c>
      <c r="D14" s="177" t="s">
        <v>180</v>
      </c>
      <c r="E14" s="175">
        <v>218</v>
      </c>
      <c r="H14" s="145"/>
      <c r="I14" s="177"/>
      <c r="J14" s="177"/>
      <c r="K14" s="175"/>
      <c r="N14" s="147"/>
    </row>
    <row r="15" spans="2:14" ht="25">
      <c r="B15" s="145" t="s">
        <v>149</v>
      </c>
      <c r="C15" s="175">
        <v>2392</v>
      </c>
      <c r="D15" s="177">
        <v>-2392</v>
      </c>
      <c r="E15" s="175" t="s">
        <v>180</v>
      </c>
      <c r="H15" s="145" t="s">
        <v>150</v>
      </c>
      <c r="I15" s="177">
        <v>4277</v>
      </c>
      <c r="J15" s="177" t="s">
        <v>180</v>
      </c>
      <c r="K15" s="175">
        <v>4277</v>
      </c>
      <c r="M15" s="148"/>
      <c r="N15" s="147"/>
    </row>
    <row r="16" spans="2:14" ht="25">
      <c r="B16" s="145" t="s">
        <v>151</v>
      </c>
      <c r="C16" s="175">
        <v>-147</v>
      </c>
      <c r="D16" s="177" t="s">
        <v>180</v>
      </c>
      <c r="E16" s="175">
        <v>-147</v>
      </c>
      <c r="H16" s="145" t="s">
        <v>152</v>
      </c>
      <c r="I16" s="177">
        <v>3836</v>
      </c>
      <c r="J16" s="177">
        <v>-3836</v>
      </c>
      <c r="K16" s="175" t="s">
        <v>180</v>
      </c>
      <c r="N16" s="147"/>
    </row>
    <row r="17" spans="2:14" ht="23">
      <c r="B17" s="146" t="s">
        <v>153</v>
      </c>
      <c r="C17" s="178">
        <v>5328</v>
      </c>
      <c r="D17" s="178">
        <v>-2392</v>
      </c>
      <c r="E17" s="178">
        <v>2935</v>
      </c>
      <c r="H17" s="145" t="s">
        <v>154</v>
      </c>
      <c r="I17" s="177">
        <v>5345</v>
      </c>
      <c r="J17" s="177" t="s">
        <v>180</v>
      </c>
      <c r="K17" s="175">
        <v>5345</v>
      </c>
      <c r="N17" s="149">
        <f>I15+I17</f>
        <v>9622</v>
      </c>
    </row>
    <row r="18" spans="2:14" ht="23">
      <c r="B18" s="150"/>
      <c r="C18" s="179"/>
      <c r="D18" s="180"/>
      <c r="E18" s="180"/>
      <c r="H18" s="145" t="s">
        <v>155</v>
      </c>
      <c r="I18" s="177">
        <v>106</v>
      </c>
      <c r="J18" s="177">
        <v>-106</v>
      </c>
      <c r="K18" s="175" t="s">
        <v>180</v>
      </c>
      <c r="N18" s="147"/>
    </row>
    <row r="19" spans="2:14" ht="25">
      <c r="B19" s="145" t="s">
        <v>156</v>
      </c>
      <c r="C19" s="177" t="s">
        <v>180</v>
      </c>
      <c r="D19" s="177">
        <v>444</v>
      </c>
      <c r="E19" s="177">
        <v>444</v>
      </c>
      <c r="H19" s="146" t="s">
        <v>157</v>
      </c>
      <c r="I19" s="178">
        <v>13564</v>
      </c>
      <c r="J19" s="178">
        <v>-3942</v>
      </c>
      <c r="K19" s="178">
        <v>9622</v>
      </c>
      <c r="N19" s="147"/>
    </row>
    <row r="20" spans="2:14" ht="23">
      <c r="B20" s="150"/>
      <c r="C20" s="179"/>
      <c r="D20" s="180"/>
      <c r="E20" s="180"/>
      <c r="H20" s="150"/>
      <c r="I20" s="179"/>
      <c r="J20" s="180"/>
      <c r="K20" s="180"/>
      <c r="N20" s="147"/>
    </row>
    <row r="21" spans="2:14" ht="23">
      <c r="B21" s="146" t="s">
        <v>158</v>
      </c>
      <c r="C21" s="178">
        <v>5328</v>
      </c>
      <c r="D21" s="178">
        <v>-1948</v>
      </c>
      <c r="E21" s="178">
        <v>3379</v>
      </c>
      <c r="H21" s="146" t="s">
        <v>159</v>
      </c>
      <c r="I21" s="178">
        <v>3951</v>
      </c>
      <c r="J21" s="178">
        <v>-2136</v>
      </c>
      <c r="K21" s="178">
        <v>1815</v>
      </c>
      <c r="N21" s="151"/>
    </row>
    <row r="22" spans="2:14" ht="4.5" customHeight="1">
      <c r="B22" s="152"/>
      <c r="C22" s="153"/>
      <c r="D22" s="153"/>
      <c r="E22" s="153"/>
      <c r="I22" s="153"/>
      <c r="J22" s="153"/>
      <c r="K22" s="153"/>
      <c r="N22" s="147"/>
    </row>
    <row r="23" spans="2:14" s="155" customFormat="1" ht="23" customHeight="1">
      <c r="B23" s="238" t="s">
        <v>181</v>
      </c>
      <c r="C23" s="238"/>
      <c r="D23" s="238"/>
      <c r="E23" s="238"/>
      <c r="F23" s="238"/>
      <c r="G23" s="238"/>
      <c r="H23" s="238"/>
      <c r="N23" s="156"/>
    </row>
    <row r="24" spans="2:14" s="155" customFormat="1" ht="16.5" customHeight="1">
      <c r="B24" s="154" t="s">
        <v>160</v>
      </c>
      <c r="C24" s="134"/>
      <c r="D24" s="134"/>
      <c r="E24" s="134"/>
      <c r="F24" s="134"/>
      <c r="G24" s="134"/>
      <c r="H24" s="134"/>
      <c r="N24" s="156"/>
    </row>
    <row r="25" spans="2:14" s="155" customFormat="1" ht="16.5" customHeight="1">
      <c r="B25" s="238" t="s">
        <v>161</v>
      </c>
      <c r="C25" s="238"/>
      <c r="D25" s="238"/>
      <c r="E25" s="134"/>
      <c r="F25" s="134"/>
      <c r="G25" s="134"/>
      <c r="H25" s="134"/>
      <c r="N25" s="156"/>
    </row>
    <row r="26" spans="2:14" s="155" customFormat="1" ht="16.5" customHeight="1">
      <c r="B26" s="238" t="s">
        <v>162</v>
      </c>
      <c r="C26" s="238"/>
      <c r="D26" s="238"/>
      <c r="E26" s="238"/>
      <c r="F26" s="238"/>
      <c r="G26" s="238"/>
      <c r="H26" s="134"/>
      <c r="N26" s="156"/>
    </row>
    <row r="27" spans="2:14" s="155" customFormat="1" ht="16.5" customHeight="1">
      <c r="B27" s="154" t="s">
        <v>182</v>
      </c>
      <c r="C27" s="152"/>
      <c r="D27" s="152"/>
      <c r="E27" s="152"/>
      <c r="F27" s="152"/>
      <c r="G27" s="152"/>
      <c r="H27" s="152"/>
      <c r="N27" s="156"/>
    </row>
    <row r="28" spans="2:14" s="155" customFormat="1" ht="16.5" customHeight="1">
      <c r="B28" s="154" t="s">
        <v>163</v>
      </c>
      <c r="C28" s="152"/>
      <c r="D28" s="152"/>
      <c r="E28" s="152"/>
      <c r="F28" s="152"/>
      <c r="G28" s="152"/>
      <c r="H28" s="152"/>
      <c r="I28" s="156"/>
      <c r="J28" s="156"/>
      <c r="K28" s="156"/>
      <c r="L28" s="156"/>
      <c r="M28" s="156"/>
      <c r="N28" s="156"/>
    </row>
    <row r="29" spans="2:14" ht="43.5" customHeight="1">
      <c r="B29" s="152"/>
      <c r="C29" s="134"/>
      <c r="H29" s="155"/>
      <c r="I29" s="157">
        <v>18.024999999999999</v>
      </c>
      <c r="J29" s="147"/>
      <c r="K29" s="147"/>
      <c r="L29" s="147"/>
      <c r="M29" s="147"/>
      <c r="N29" s="147"/>
    </row>
    <row r="30" spans="2:14" ht="16.5" customHeight="1">
      <c r="B30" s="152"/>
      <c r="C30" s="134"/>
      <c r="I30" s="147"/>
      <c r="J30" s="147"/>
      <c r="K30" s="158"/>
      <c r="L30" s="147"/>
      <c r="M30" s="147"/>
      <c r="N30" s="147"/>
    </row>
    <row r="31" spans="2:14">
      <c r="C31" s="134"/>
      <c r="I31" s="149"/>
      <c r="J31" s="147"/>
      <c r="K31" s="159"/>
      <c r="L31" s="147"/>
      <c r="M31" s="147"/>
      <c r="N31" s="147"/>
    </row>
    <row r="32" spans="2:14" ht="29.5">
      <c r="C32" s="134"/>
      <c r="I32" s="160"/>
      <c r="J32" s="147"/>
      <c r="K32" s="161">
        <f>K21/E21</f>
        <v>0.53714116602545137</v>
      </c>
      <c r="L32" s="147"/>
      <c r="M32" s="147"/>
      <c r="N32" s="147"/>
    </row>
    <row r="33" spans="3:22">
      <c r="C33" s="134"/>
      <c r="I33" s="147"/>
      <c r="J33" s="147"/>
      <c r="K33" s="147"/>
      <c r="L33" s="147"/>
      <c r="M33" s="147"/>
      <c r="N33" s="147"/>
    </row>
    <row r="34" spans="3:22" ht="5.5" customHeight="1">
      <c r="C34" s="134"/>
      <c r="I34" s="147"/>
      <c r="J34" s="147"/>
      <c r="K34" s="147"/>
      <c r="L34" s="147"/>
      <c r="M34" s="147"/>
      <c r="N34" s="147"/>
    </row>
    <row r="35" spans="3:22">
      <c r="C35" s="134"/>
      <c r="I35" s="147"/>
      <c r="J35" s="147"/>
      <c r="K35" s="147"/>
      <c r="L35" s="147"/>
      <c r="M35" s="147"/>
      <c r="N35" s="147"/>
    </row>
    <row r="36" spans="3:22" ht="21" customHeight="1">
      <c r="C36" s="134"/>
      <c r="I36" s="147"/>
      <c r="J36" s="147"/>
      <c r="K36" s="147"/>
      <c r="L36" s="147"/>
      <c r="M36" s="147"/>
      <c r="N36" s="147"/>
    </row>
    <row r="37" spans="3:22">
      <c r="C37" s="134"/>
      <c r="I37" s="147"/>
      <c r="J37" s="147"/>
      <c r="K37" s="147"/>
      <c r="L37" s="147"/>
      <c r="M37" s="147"/>
      <c r="N37" s="147"/>
    </row>
    <row r="38" spans="3:22" ht="5.5" customHeight="1">
      <c r="C38" s="134"/>
      <c r="I38" s="147"/>
      <c r="J38" s="147"/>
      <c r="K38" s="147"/>
      <c r="L38" s="147"/>
      <c r="M38" s="147"/>
      <c r="N38" s="147"/>
    </row>
    <row r="39" spans="3:22">
      <c r="C39" s="134"/>
      <c r="I39" s="147"/>
      <c r="J39" s="147"/>
      <c r="K39" s="147"/>
      <c r="L39" s="147"/>
      <c r="M39" s="147"/>
      <c r="N39" s="147"/>
    </row>
    <row r="40" spans="3:22">
      <c r="C40" s="134"/>
      <c r="I40" s="158">
        <f>+'[1]FMX BS'!D21+'[1]FMX BS'!D22+'[1]FMX BS'!D27</f>
        <v>155116</v>
      </c>
      <c r="J40" s="162">
        <f>I40/I29</f>
        <v>8605.6033287101254</v>
      </c>
      <c r="K40" s="147"/>
      <c r="L40" s="147"/>
      <c r="M40" s="147"/>
      <c r="N40" s="147"/>
      <c r="R40" s="163"/>
      <c r="S40" s="163"/>
      <c r="T40" s="163"/>
      <c r="U40" s="163"/>
    </row>
    <row r="41" spans="3:22">
      <c r="I41" s="158"/>
      <c r="J41" s="147"/>
      <c r="K41" s="147"/>
      <c r="L41" s="147"/>
      <c r="M41" s="147"/>
      <c r="N41" s="147"/>
      <c r="R41" s="135"/>
      <c r="S41" s="135"/>
      <c r="T41" s="135"/>
      <c r="U41" s="135"/>
      <c r="V41" s="164"/>
    </row>
    <row r="43" spans="3:22">
      <c r="R43" s="164"/>
      <c r="S43" s="164"/>
      <c r="T43" s="164"/>
      <c r="U43" s="164"/>
      <c r="V43" s="164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N34"/>
  <sheetViews>
    <sheetView showGridLines="0" topLeftCell="A12" zoomScale="60" zoomScaleNormal="60" workbookViewId="0">
      <selection activeCell="J5" sqref="J5:N5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>
      <c r="B2" s="247"/>
      <c r="C2" s="4" t="s">
        <v>165</v>
      </c>
    </row>
    <row r="3" spans="2:14" ht="18" customHeight="1">
      <c r="B3" s="247"/>
      <c r="C3" s="5" t="s">
        <v>23</v>
      </c>
    </row>
    <row r="5" spans="2:14" ht="20" customHeight="1">
      <c r="D5" s="248" t="s">
        <v>126</v>
      </c>
      <c r="E5" s="248"/>
      <c r="F5" s="248"/>
      <c r="G5" s="248"/>
      <c r="H5" s="248"/>
      <c r="J5" s="248" t="s">
        <v>186</v>
      </c>
      <c r="K5" s="248"/>
      <c r="L5" s="248"/>
      <c r="M5" s="248"/>
      <c r="N5" s="248"/>
    </row>
    <row r="6" spans="2:14" ht="30" customHeight="1" thickBot="1">
      <c r="C6" s="188"/>
      <c r="D6" s="189">
        <v>2023</v>
      </c>
      <c r="E6" s="189" t="s">
        <v>24</v>
      </c>
      <c r="F6" s="189">
        <v>2022</v>
      </c>
      <c r="G6" s="189" t="s">
        <v>24</v>
      </c>
      <c r="H6" s="189" t="s">
        <v>0</v>
      </c>
      <c r="J6" s="189">
        <v>2023</v>
      </c>
      <c r="K6" s="189" t="s">
        <v>24</v>
      </c>
      <c r="L6" s="189">
        <v>2022</v>
      </c>
      <c r="M6" s="189" t="s">
        <v>24</v>
      </c>
      <c r="N6" s="189" t="s">
        <v>0</v>
      </c>
    </row>
    <row r="7" spans="2:14" ht="14.5" customHeight="1">
      <c r="C7" s="10" t="s">
        <v>21</v>
      </c>
      <c r="D7" s="34">
        <v>72099</v>
      </c>
      <c r="E7" s="73">
        <v>100</v>
      </c>
      <c r="F7" s="34">
        <v>60136</v>
      </c>
      <c r="G7" s="73">
        <v>100</v>
      </c>
      <c r="H7" s="32">
        <v>19.899999999999999</v>
      </c>
      <c r="J7" s="34">
        <v>132970</v>
      </c>
      <c r="K7" s="73">
        <v>100</v>
      </c>
      <c r="L7" s="34">
        <v>110054</v>
      </c>
      <c r="M7" s="73">
        <v>100</v>
      </c>
      <c r="N7" s="32">
        <v>20.8</v>
      </c>
    </row>
    <row r="8" spans="2:14" ht="14.5" customHeight="1">
      <c r="C8" s="16" t="s">
        <v>1</v>
      </c>
      <c r="D8" s="33">
        <v>42556</v>
      </c>
      <c r="E8" s="96">
        <v>59</v>
      </c>
      <c r="F8" s="33">
        <v>35373</v>
      </c>
      <c r="G8" s="96">
        <v>58.8</v>
      </c>
      <c r="H8" s="31">
        <v>20.3</v>
      </c>
      <c r="J8" s="33">
        <v>78881</v>
      </c>
      <c r="K8" s="96">
        <v>59.3</v>
      </c>
      <c r="L8" s="33">
        <v>64800</v>
      </c>
      <c r="M8" s="96">
        <v>58.9</v>
      </c>
      <c r="N8" s="31">
        <v>21.7</v>
      </c>
    </row>
    <row r="9" spans="2:14" ht="14.5" customHeight="1">
      <c r="C9" s="44" t="s">
        <v>2</v>
      </c>
      <c r="D9" s="47">
        <v>29543</v>
      </c>
      <c r="E9" s="97">
        <v>41</v>
      </c>
      <c r="F9" s="47">
        <v>24763</v>
      </c>
      <c r="G9" s="97">
        <v>41.2</v>
      </c>
      <c r="H9" s="52">
        <v>19.3</v>
      </c>
      <c r="J9" s="47">
        <v>54089</v>
      </c>
      <c r="K9" s="97">
        <v>40.700000000000003</v>
      </c>
      <c r="L9" s="47">
        <v>45254</v>
      </c>
      <c r="M9" s="97">
        <v>41.1</v>
      </c>
      <c r="N9" s="52">
        <v>19.5</v>
      </c>
    </row>
    <row r="10" spans="2:14" ht="14.5" customHeight="1">
      <c r="C10" s="10" t="s">
        <v>25</v>
      </c>
      <c r="D10" s="34">
        <v>1650</v>
      </c>
      <c r="E10" s="73">
        <v>2.2999999999999998</v>
      </c>
      <c r="F10" s="34">
        <v>1570</v>
      </c>
      <c r="G10" s="73">
        <v>2.6</v>
      </c>
      <c r="H10" s="32">
        <v>5.0999999999999996</v>
      </c>
      <c r="J10" s="34">
        <v>2770</v>
      </c>
      <c r="K10" s="73">
        <v>2.1</v>
      </c>
      <c r="L10" s="34">
        <v>2876</v>
      </c>
      <c r="M10" s="73">
        <v>2.6</v>
      </c>
      <c r="N10" s="32">
        <v>-3.7</v>
      </c>
    </row>
    <row r="11" spans="2:14" ht="14.5" customHeight="1">
      <c r="C11" s="10" t="s">
        <v>26</v>
      </c>
      <c r="D11" s="34">
        <v>20632</v>
      </c>
      <c r="E11" s="73">
        <v>28.6</v>
      </c>
      <c r="F11" s="34">
        <v>17010</v>
      </c>
      <c r="G11" s="73">
        <v>28.3</v>
      </c>
      <c r="H11" s="32">
        <v>21.3</v>
      </c>
      <c r="J11" s="34">
        <v>39577</v>
      </c>
      <c r="K11" s="73">
        <v>29.7</v>
      </c>
      <c r="L11" s="34">
        <v>32422</v>
      </c>
      <c r="M11" s="73">
        <v>29.5</v>
      </c>
      <c r="N11" s="32">
        <v>22.1</v>
      </c>
    </row>
    <row r="12" spans="2:14" ht="14.5" customHeight="1">
      <c r="C12" s="16" t="s">
        <v>85</v>
      </c>
      <c r="D12" s="33">
        <v>50</v>
      </c>
      <c r="E12" s="96">
        <v>0.1</v>
      </c>
      <c r="F12" s="33">
        <v>73</v>
      </c>
      <c r="G12" s="96">
        <v>0.1</v>
      </c>
      <c r="H12" s="31">
        <v>-31.5</v>
      </c>
      <c r="J12" s="33">
        <v>70</v>
      </c>
      <c r="K12" s="96">
        <v>0.1</v>
      </c>
      <c r="L12" s="33">
        <v>119</v>
      </c>
      <c r="M12" s="96">
        <v>0.1</v>
      </c>
      <c r="N12" s="31">
        <v>-41.2</v>
      </c>
    </row>
    <row r="13" spans="2:14" ht="14.5" customHeight="1">
      <c r="C13" s="44" t="s">
        <v>18</v>
      </c>
      <c r="D13" s="47">
        <v>7211</v>
      </c>
      <c r="E13" s="97">
        <v>10</v>
      </c>
      <c r="F13" s="47">
        <v>6110</v>
      </c>
      <c r="G13" s="97">
        <v>10.199999999999999</v>
      </c>
      <c r="H13" s="52">
        <v>18</v>
      </c>
      <c r="J13" s="47">
        <v>11672</v>
      </c>
      <c r="K13" s="97">
        <v>8.8000000000000007</v>
      </c>
      <c r="L13" s="47">
        <v>9837</v>
      </c>
      <c r="M13" s="97">
        <v>8.9</v>
      </c>
      <c r="N13" s="52">
        <v>18.7</v>
      </c>
    </row>
    <row r="14" spans="2:14" ht="14.5" customHeight="1">
      <c r="C14" s="10" t="s">
        <v>19</v>
      </c>
      <c r="D14" s="34">
        <v>3033</v>
      </c>
      <c r="E14" s="73">
        <v>4.2</v>
      </c>
      <c r="F14" s="34">
        <v>2734</v>
      </c>
      <c r="G14" s="73">
        <v>4.5</v>
      </c>
      <c r="H14" s="32">
        <v>10.9</v>
      </c>
      <c r="J14" s="34">
        <v>6055</v>
      </c>
      <c r="K14" s="73">
        <v>4.5999999999999996</v>
      </c>
      <c r="L14" s="34">
        <v>5400</v>
      </c>
      <c r="M14" s="73">
        <v>4.9000000000000004</v>
      </c>
      <c r="N14" s="32">
        <v>12.1</v>
      </c>
    </row>
    <row r="15" spans="2:14" ht="14.5" customHeight="1">
      <c r="C15" s="16" t="s">
        <v>20</v>
      </c>
      <c r="D15" s="33">
        <v>229</v>
      </c>
      <c r="E15" s="96">
        <v>0.3</v>
      </c>
      <c r="F15" s="33">
        <v>328</v>
      </c>
      <c r="G15" s="96">
        <v>0.6</v>
      </c>
      <c r="H15" s="31">
        <v>-30.2</v>
      </c>
      <c r="J15" s="33">
        <v>443</v>
      </c>
      <c r="K15" s="96">
        <v>0.3</v>
      </c>
      <c r="L15" s="33">
        <v>565</v>
      </c>
      <c r="M15" s="96">
        <v>0.6</v>
      </c>
      <c r="N15" s="31">
        <v>-21.6</v>
      </c>
    </row>
    <row r="16" spans="2:14" ht="14.5" customHeight="1">
      <c r="C16" s="45" t="s">
        <v>168</v>
      </c>
      <c r="D16" s="48">
        <v>10473</v>
      </c>
      <c r="E16" s="98">
        <v>14.5</v>
      </c>
      <c r="F16" s="48">
        <v>9172</v>
      </c>
      <c r="G16" s="98">
        <v>15.3</v>
      </c>
      <c r="H16" s="53">
        <v>14.2</v>
      </c>
      <c r="J16" s="48">
        <v>18170</v>
      </c>
      <c r="K16" s="98">
        <v>13.7</v>
      </c>
      <c r="L16" s="48">
        <v>15802</v>
      </c>
      <c r="M16" s="98">
        <v>14.4</v>
      </c>
      <c r="N16" s="53">
        <v>15</v>
      </c>
    </row>
    <row r="17" spans="3:14" ht="14.5" customHeight="1" thickBot="1">
      <c r="C17" s="184" t="s">
        <v>27</v>
      </c>
      <c r="D17" s="185">
        <v>3258</v>
      </c>
      <c r="E17" s="186"/>
      <c r="F17" s="185">
        <v>2038</v>
      </c>
      <c r="G17" s="186"/>
      <c r="H17" s="187">
        <v>59.9</v>
      </c>
      <c r="J17" s="185">
        <v>5606</v>
      </c>
      <c r="K17" s="186"/>
      <c r="L17" s="185">
        <v>3790</v>
      </c>
      <c r="M17" s="186"/>
      <c r="N17" s="187">
        <v>47.9</v>
      </c>
    </row>
    <row r="18" spans="3:14" ht="14.5" customHeight="1">
      <c r="C18" s="10"/>
      <c r="D18" s="49"/>
      <c r="E18" s="43"/>
      <c r="F18" s="49"/>
      <c r="G18" s="43"/>
      <c r="H18" s="43"/>
      <c r="J18" s="49"/>
      <c r="K18" s="43"/>
      <c r="L18" s="49"/>
      <c r="M18" s="43"/>
      <c r="N18" s="43"/>
    </row>
    <row r="19" spans="3:14" ht="25" customHeight="1">
      <c r="C19" s="183" t="s">
        <v>86</v>
      </c>
      <c r="D19" s="50"/>
      <c r="E19" s="30"/>
      <c r="F19" s="49"/>
      <c r="G19" s="43"/>
      <c r="H19" s="43"/>
      <c r="J19" s="50"/>
      <c r="K19" s="30"/>
      <c r="L19" s="49"/>
      <c r="M19" s="43"/>
      <c r="N19" s="43"/>
    </row>
    <row r="20" spans="3:14" ht="14.5" customHeight="1">
      <c r="C20" s="42" t="s">
        <v>87</v>
      </c>
      <c r="D20" s="51"/>
      <c r="E20" s="13"/>
      <c r="F20" s="51"/>
      <c r="G20" s="14"/>
      <c r="H20" s="73"/>
      <c r="J20" s="51">
        <v>22059</v>
      </c>
      <c r="K20" s="13"/>
      <c r="L20" s="51">
        <v>20668</v>
      </c>
      <c r="M20" s="14"/>
      <c r="N20" s="181" t="s">
        <v>183</v>
      </c>
    </row>
    <row r="21" spans="3:14" ht="14.5" customHeight="1">
      <c r="C21" s="10" t="s">
        <v>88</v>
      </c>
      <c r="D21" s="34"/>
      <c r="E21" s="43"/>
      <c r="F21" s="34"/>
      <c r="G21" s="43"/>
      <c r="H21" s="32"/>
      <c r="J21" s="34">
        <v>21389</v>
      </c>
      <c r="K21" s="43"/>
      <c r="L21" s="34">
        <v>20196</v>
      </c>
      <c r="M21" s="43"/>
      <c r="N21" s="32" t="s">
        <v>184</v>
      </c>
    </row>
    <row r="22" spans="3:14" ht="14.5" customHeight="1">
      <c r="C22" s="16" t="s">
        <v>89</v>
      </c>
      <c r="D22" s="33"/>
      <c r="E22" s="17"/>
      <c r="F22" s="33"/>
      <c r="G22" s="17"/>
      <c r="H22" s="31"/>
      <c r="J22" s="33">
        <v>670</v>
      </c>
      <c r="K22" s="17"/>
      <c r="L22" s="33">
        <v>472</v>
      </c>
      <c r="M22" s="17"/>
      <c r="N22" s="31" t="s">
        <v>185</v>
      </c>
    </row>
    <row r="23" spans="3:14" ht="14.5" customHeight="1">
      <c r="C23" s="10"/>
      <c r="D23" s="34"/>
      <c r="E23" s="14"/>
      <c r="F23" s="34"/>
      <c r="G23" s="14"/>
      <c r="H23" s="32"/>
      <c r="J23" s="34"/>
      <c r="K23" s="14"/>
      <c r="L23" s="34"/>
      <c r="M23" s="14"/>
      <c r="N23" s="32"/>
    </row>
    <row r="24" spans="3:14" ht="14.5" customHeight="1">
      <c r="C24" s="10" t="s">
        <v>90</v>
      </c>
      <c r="D24" s="34"/>
      <c r="E24" s="43"/>
      <c r="F24" s="49"/>
      <c r="G24" s="43"/>
      <c r="H24" s="54"/>
      <c r="J24" s="34"/>
      <c r="K24" s="43"/>
      <c r="L24" s="49"/>
      <c r="M24" s="43"/>
      <c r="N24" s="54"/>
    </row>
    <row r="25" spans="3:14" ht="14.5" customHeight="1">
      <c r="C25" s="10" t="s">
        <v>91</v>
      </c>
      <c r="D25" s="34">
        <v>444</v>
      </c>
      <c r="E25" s="14"/>
      <c r="F25" s="34">
        <v>168</v>
      </c>
      <c r="G25" s="43"/>
      <c r="H25" s="32">
        <v>164.3</v>
      </c>
      <c r="J25" s="34"/>
      <c r="K25" s="14"/>
      <c r="L25" s="34"/>
      <c r="M25" s="43"/>
      <c r="N25" s="32"/>
    </row>
    <row r="26" spans="3:14" ht="14.5" customHeight="1">
      <c r="C26" s="10" t="s">
        <v>92</v>
      </c>
      <c r="D26" s="34">
        <v>601</v>
      </c>
      <c r="E26" s="14"/>
      <c r="F26" s="34">
        <v>237</v>
      </c>
      <c r="G26" s="14"/>
      <c r="H26" s="32">
        <v>153.6</v>
      </c>
      <c r="J26" s="34"/>
      <c r="K26" s="14"/>
      <c r="L26" s="34"/>
      <c r="M26" s="14"/>
      <c r="N26" s="32"/>
    </row>
    <row r="27" spans="3:14" ht="14.5" customHeight="1">
      <c r="C27" s="16" t="s">
        <v>93</v>
      </c>
      <c r="D27" s="33">
        <v>1391</v>
      </c>
      <c r="E27" s="17"/>
      <c r="F27" s="33">
        <v>834</v>
      </c>
      <c r="G27" s="46"/>
      <c r="H27" s="31">
        <v>66.8</v>
      </c>
      <c r="J27" s="33"/>
      <c r="K27" s="17"/>
      <c r="L27" s="33"/>
      <c r="M27" s="46"/>
      <c r="N27" s="31"/>
    </row>
    <row r="28" spans="3:14" ht="14.5" customHeight="1">
      <c r="C28" s="10"/>
      <c r="D28" s="14"/>
      <c r="E28" s="14"/>
      <c r="F28" s="14"/>
      <c r="G28" s="14"/>
      <c r="H28" s="32"/>
      <c r="J28" s="14"/>
      <c r="K28" s="14"/>
      <c r="L28" s="14"/>
      <c r="M28" s="14"/>
      <c r="N28" s="32"/>
    </row>
    <row r="29" spans="3:14" ht="14.5" customHeight="1">
      <c r="C29" s="10" t="s">
        <v>97</v>
      </c>
      <c r="D29" s="14"/>
      <c r="E29" s="14"/>
      <c r="F29" s="14"/>
      <c r="G29" s="14"/>
      <c r="H29" s="32"/>
      <c r="J29" s="14"/>
      <c r="K29" s="14"/>
      <c r="L29" s="14"/>
      <c r="M29" s="14"/>
      <c r="N29" s="32"/>
    </row>
    <row r="30" spans="3:14" ht="14.5" customHeight="1">
      <c r="C30" s="10" t="s">
        <v>94</v>
      </c>
      <c r="D30" s="120">
        <v>1042.5</v>
      </c>
      <c r="E30" s="120"/>
      <c r="F30" s="120">
        <v>903.9</v>
      </c>
      <c r="G30" s="120"/>
      <c r="H30" s="32">
        <v>15.3</v>
      </c>
      <c r="J30" s="120">
        <v>968.5</v>
      </c>
      <c r="K30" s="120"/>
      <c r="L30" s="14">
        <v>830.2</v>
      </c>
      <c r="M30" s="14"/>
      <c r="N30" s="32">
        <v>16.7</v>
      </c>
    </row>
    <row r="31" spans="3:14" ht="14.5" customHeight="1">
      <c r="C31" s="10" t="s">
        <v>95</v>
      </c>
      <c r="D31" s="120">
        <v>19.399999999999999</v>
      </c>
      <c r="E31" s="120"/>
      <c r="F31" s="120">
        <v>18.100000000000001</v>
      </c>
      <c r="G31" s="120"/>
      <c r="H31" s="32">
        <v>7.4</v>
      </c>
      <c r="J31" s="120">
        <v>18.3</v>
      </c>
      <c r="K31" s="120"/>
      <c r="L31" s="14">
        <v>17.100000000000001</v>
      </c>
      <c r="M31" s="14"/>
      <c r="N31" s="32">
        <v>6.6</v>
      </c>
    </row>
    <row r="32" spans="3:14" ht="14.5" customHeight="1" thickBot="1">
      <c r="C32" s="190" t="s">
        <v>96</v>
      </c>
      <c r="D32" s="191">
        <v>53.7</v>
      </c>
      <c r="E32" s="191"/>
      <c r="F32" s="191">
        <v>50</v>
      </c>
      <c r="G32" s="191"/>
      <c r="H32" s="192">
        <v>7.4</v>
      </c>
      <c r="J32" s="191">
        <v>53</v>
      </c>
      <c r="K32" s="191"/>
      <c r="L32" s="193">
        <v>48.4</v>
      </c>
      <c r="M32" s="193"/>
      <c r="N32" s="192">
        <v>9.5</v>
      </c>
    </row>
    <row r="33" spans="3:14" ht="14.5" customHeight="1">
      <c r="C33" s="10"/>
      <c r="D33" s="14"/>
      <c r="E33" s="14"/>
      <c r="F33" s="14"/>
      <c r="G33" s="14"/>
      <c r="H33" s="32"/>
      <c r="J33" s="14"/>
      <c r="K33" s="14"/>
      <c r="L33" s="14"/>
      <c r="M33" s="14"/>
      <c r="N33" s="32"/>
    </row>
    <row r="34" spans="3:14" ht="14.5" customHeight="1">
      <c r="C34" s="246" t="s">
        <v>98</v>
      </c>
      <c r="D34" s="246"/>
      <c r="E34" s="246"/>
      <c r="F34" s="246"/>
      <c r="G34" s="246"/>
      <c r="H34" s="246"/>
      <c r="I34" s="246"/>
      <c r="J34" s="246"/>
      <c r="K34" s="246"/>
      <c r="L34" s="246"/>
      <c r="M34" s="246"/>
    </row>
  </sheetData>
  <mergeCells count="4">
    <mergeCell ref="C34:M34"/>
    <mergeCell ref="B2:B3"/>
    <mergeCell ref="D5:H5"/>
    <mergeCell ref="J5: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H34"/>
  <sheetViews>
    <sheetView showGridLines="0" zoomScale="60" zoomScaleNormal="60" workbookViewId="0">
      <selection activeCell="B2" sqref="B2:B3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5" width="12.1796875" style="1" customWidth="1"/>
    <col min="6" max="6" width="3" style="1" customWidth="1"/>
    <col min="7" max="8" width="12.1796875" style="1" customWidth="1"/>
    <col min="9" max="16384" width="8.7265625" style="1"/>
  </cols>
  <sheetData>
    <row r="2" spans="2:8" ht="21.5" customHeight="1">
      <c r="B2" s="247"/>
      <c r="C2" s="4" t="s">
        <v>191</v>
      </c>
    </row>
    <row r="3" spans="2:8" ht="18" customHeight="1">
      <c r="B3" s="247"/>
      <c r="C3" s="5" t="s">
        <v>23</v>
      </c>
    </row>
    <row r="5" spans="2:8" ht="20" customHeight="1">
      <c r="D5" s="248" t="s">
        <v>126</v>
      </c>
      <c r="E5" s="248"/>
      <c r="G5" s="248" t="s">
        <v>187</v>
      </c>
      <c r="H5" s="248"/>
    </row>
    <row r="6" spans="2:8" ht="30" customHeight="1" thickBot="1">
      <c r="C6" s="188"/>
      <c r="D6" s="189">
        <v>2023</v>
      </c>
      <c r="E6" s="189" t="s">
        <v>24</v>
      </c>
      <c r="G6" s="189">
        <v>2023</v>
      </c>
      <c r="H6" s="189" t="s">
        <v>24</v>
      </c>
    </row>
    <row r="7" spans="2:8" ht="14.5" customHeight="1">
      <c r="C7" s="10" t="s">
        <v>21</v>
      </c>
      <c r="D7" s="34">
        <v>10833</v>
      </c>
      <c r="E7" s="73">
        <v>100</v>
      </c>
      <c r="G7" s="34">
        <v>20944</v>
      </c>
      <c r="H7" s="73">
        <v>100</v>
      </c>
    </row>
    <row r="8" spans="2:8" ht="14.5" customHeight="1">
      <c r="C8" s="16" t="s">
        <v>1</v>
      </c>
      <c r="D8" s="33">
        <v>6272</v>
      </c>
      <c r="E8" s="96">
        <v>57.9</v>
      </c>
      <c r="G8" s="33">
        <v>12120</v>
      </c>
      <c r="H8" s="96">
        <v>57.9</v>
      </c>
    </row>
    <row r="9" spans="2:8" ht="14.5" customHeight="1">
      <c r="C9" s="44" t="s">
        <v>2</v>
      </c>
      <c r="D9" s="47">
        <v>4561</v>
      </c>
      <c r="E9" s="97">
        <v>42.1</v>
      </c>
      <c r="G9" s="47">
        <v>8824</v>
      </c>
      <c r="H9" s="97">
        <v>42.1</v>
      </c>
    </row>
    <row r="10" spans="2:8" ht="14.5" customHeight="1">
      <c r="C10" s="10" t="s">
        <v>25</v>
      </c>
      <c r="D10" s="34">
        <v>768</v>
      </c>
      <c r="E10" s="73">
        <v>7.1</v>
      </c>
      <c r="G10" s="34">
        <v>1520</v>
      </c>
      <c r="H10" s="73">
        <v>7.3</v>
      </c>
    </row>
    <row r="11" spans="2:8" ht="14.5" customHeight="1">
      <c r="C11" s="10" t="s">
        <v>26</v>
      </c>
      <c r="D11" s="34">
        <v>3503</v>
      </c>
      <c r="E11" s="73">
        <v>32.299999999999997</v>
      </c>
      <c r="G11" s="34">
        <v>6897</v>
      </c>
      <c r="H11" s="73">
        <v>32.799999999999997</v>
      </c>
    </row>
    <row r="12" spans="2:8" ht="14.5" customHeight="1">
      <c r="C12" s="16" t="s">
        <v>85</v>
      </c>
      <c r="D12" s="33">
        <v>-26</v>
      </c>
      <c r="E12" s="31">
        <v>-0.2</v>
      </c>
      <c r="G12" s="33">
        <v>-50</v>
      </c>
      <c r="H12" s="31">
        <v>-0.2</v>
      </c>
    </row>
    <row r="13" spans="2:8" ht="14.5" customHeight="1">
      <c r="C13" s="44" t="s">
        <v>18</v>
      </c>
      <c r="D13" s="47">
        <v>316</v>
      </c>
      <c r="E13" s="97">
        <v>2.9</v>
      </c>
      <c r="G13" s="47">
        <v>457</v>
      </c>
      <c r="H13" s="97">
        <v>2.2000000000000002</v>
      </c>
    </row>
    <row r="14" spans="2:8" ht="14.5" customHeight="1">
      <c r="C14" s="10" t="s">
        <v>19</v>
      </c>
      <c r="D14" s="34">
        <v>1071</v>
      </c>
      <c r="E14" s="73">
        <v>9.9</v>
      </c>
      <c r="G14" s="34">
        <v>2182</v>
      </c>
      <c r="H14" s="73">
        <v>10.4</v>
      </c>
    </row>
    <row r="15" spans="2:8" ht="14.5" customHeight="1">
      <c r="C15" s="16" t="s">
        <v>20</v>
      </c>
      <c r="D15" s="33">
        <v>131</v>
      </c>
      <c r="E15" s="96">
        <v>1.2</v>
      </c>
      <c r="G15" s="33">
        <v>207</v>
      </c>
      <c r="H15" s="96">
        <v>1</v>
      </c>
    </row>
    <row r="16" spans="2:8" ht="14.5" customHeight="1">
      <c r="C16" s="45" t="s">
        <v>168</v>
      </c>
      <c r="D16" s="48">
        <v>1518</v>
      </c>
      <c r="E16" s="98">
        <v>14</v>
      </c>
      <c r="G16" s="48">
        <v>2846</v>
      </c>
      <c r="H16" s="98">
        <v>13.6</v>
      </c>
    </row>
    <row r="17" spans="3:8" ht="14.5" customHeight="1" thickBot="1">
      <c r="C17" s="184" t="s">
        <v>27</v>
      </c>
      <c r="D17" s="185">
        <v>80</v>
      </c>
      <c r="E17" s="186"/>
      <c r="G17" s="185">
        <v>275</v>
      </c>
      <c r="H17" s="43"/>
    </row>
    <row r="18" spans="3:8" ht="14.5" customHeight="1">
      <c r="C18" s="10"/>
      <c r="D18" s="49"/>
      <c r="E18" s="43"/>
      <c r="G18" s="49"/>
      <c r="H18" s="194"/>
    </row>
    <row r="19" spans="3:8" ht="25" customHeight="1"/>
    <row r="20" spans="3:8" ht="14.5" customHeight="1"/>
    <row r="21" spans="3:8" ht="14.5" customHeight="1"/>
    <row r="22" spans="3:8" ht="14.5" customHeight="1"/>
    <row r="23" spans="3:8" ht="14.5" customHeight="1"/>
    <row r="24" spans="3:8" ht="14.5" customHeight="1"/>
    <row r="25" spans="3:8" ht="14.5" customHeight="1"/>
    <row r="26" spans="3:8" ht="14.5" customHeight="1"/>
    <row r="27" spans="3:8" ht="14.5" customHeight="1"/>
    <row r="28" spans="3:8" ht="14.5" customHeight="1"/>
    <row r="29" spans="3:8" ht="14.5" customHeight="1"/>
    <row r="30" spans="3:8" ht="14.5" customHeight="1"/>
    <row r="31" spans="3:8" ht="14.5" customHeight="1"/>
    <row r="32" spans="3:8" ht="14.5" customHeight="1"/>
    <row r="33" spans="3:8" ht="14.5" customHeight="1"/>
    <row r="34" spans="3:8" ht="14.5" customHeight="1">
      <c r="C34" s="246"/>
      <c r="D34" s="246"/>
      <c r="E34" s="246"/>
      <c r="F34" s="246"/>
      <c r="G34" s="246"/>
      <c r="H34" s="246"/>
    </row>
  </sheetData>
  <mergeCells count="4">
    <mergeCell ref="B2:B3"/>
    <mergeCell ref="C34:H34"/>
    <mergeCell ref="D5:E5"/>
    <mergeCell ref="G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N32"/>
  <sheetViews>
    <sheetView showGridLines="0" topLeftCell="A15" zoomScale="80" zoomScaleNormal="80" workbookViewId="0">
      <selection activeCell="C19" sqref="C19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>
      <c r="B2" s="249"/>
      <c r="C2" s="4" t="s">
        <v>106</v>
      </c>
    </row>
    <row r="3" spans="2:14" ht="18" customHeight="1">
      <c r="B3" s="249"/>
      <c r="C3" s="5" t="s">
        <v>23</v>
      </c>
    </row>
    <row r="5" spans="2:14" ht="20" customHeight="1">
      <c r="D5" s="250" t="s">
        <v>126</v>
      </c>
      <c r="E5" s="250"/>
      <c r="F5" s="250"/>
      <c r="G5" s="250"/>
      <c r="H5" s="250"/>
      <c r="J5" s="250" t="s">
        <v>186</v>
      </c>
      <c r="K5" s="250"/>
      <c r="L5" s="250"/>
      <c r="M5" s="250"/>
      <c r="N5" s="250"/>
    </row>
    <row r="6" spans="2:14" ht="30" customHeight="1" thickBot="1">
      <c r="C6" s="196"/>
      <c r="D6" s="197">
        <v>2023</v>
      </c>
      <c r="E6" s="197" t="s">
        <v>24</v>
      </c>
      <c r="F6" s="197">
        <v>2022</v>
      </c>
      <c r="G6" s="197" t="s">
        <v>24</v>
      </c>
      <c r="H6" s="197" t="s">
        <v>0</v>
      </c>
      <c r="J6" s="197">
        <v>2023</v>
      </c>
      <c r="K6" s="197" t="s">
        <v>24</v>
      </c>
      <c r="L6" s="197">
        <v>2022</v>
      </c>
      <c r="M6" s="197" t="s">
        <v>24</v>
      </c>
      <c r="N6" s="197" t="s">
        <v>0</v>
      </c>
    </row>
    <row r="7" spans="2:14" ht="14.5" customHeight="1">
      <c r="C7" s="10" t="s">
        <v>21</v>
      </c>
      <c r="D7" s="58">
        <v>18962</v>
      </c>
      <c r="E7" s="59">
        <v>100</v>
      </c>
      <c r="F7" s="58">
        <v>18844</v>
      </c>
      <c r="G7" s="59">
        <v>100</v>
      </c>
      <c r="H7" s="59">
        <v>0.6</v>
      </c>
      <c r="J7" s="58">
        <v>37536</v>
      </c>
      <c r="K7" s="59">
        <v>100</v>
      </c>
      <c r="L7" s="58">
        <v>37500</v>
      </c>
      <c r="M7" s="59">
        <v>100</v>
      </c>
      <c r="N7" s="59">
        <v>0.1</v>
      </c>
    </row>
    <row r="8" spans="2:14" ht="14.5" customHeight="1">
      <c r="C8" s="16" t="s">
        <v>1</v>
      </c>
      <c r="D8" s="60">
        <v>13234</v>
      </c>
      <c r="E8" s="61">
        <v>69.8</v>
      </c>
      <c r="F8" s="60">
        <v>13466</v>
      </c>
      <c r="G8" s="61">
        <v>71.5</v>
      </c>
      <c r="H8" s="61">
        <v>-1.7</v>
      </c>
      <c r="J8" s="60">
        <v>26090</v>
      </c>
      <c r="K8" s="61">
        <v>69.5</v>
      </c>
      <c r="L8" s="60">
        <v>26671</v>
      </c>
      <c r="M8" s="61">
        <v>71.099999999999994</v>
      </c>
      <c r="N8" s="61">
        <v>-2.2000000000000002</v>
      </c>
    </row>
    <row r="9" spans="2:14" ht="14.5" customHeight="1">
      <c r="C9" s="44" t="s">
        <v>2</v>
      </c>
      <c r="D9" s="62">
        <v>5728</v>
      </c>
      <c r="E9" s="63">
        <v>30.2</v>
      </c>
      <c r="F9" s="62">
        <v>5378</v>
      </c>
      <c r="G9" s="63">
        <v>28.5</v>
      </c>
      <c r="H9" s="63">
        <v>6.5</v>
      </c>
      <c r="J9" s="62">
        <v>11446</v>
      </c>
      <c r="K9" s="63">
        <v>30.5</v>
      </c>
      <c r="L9" s="62">
        <v>10829</v>
      </c>
      <c r="M9" s="63">
        <v>28.9</v>
      </c>
      <c r="N9" s="63">
        <v>5.7</v>
      </c>
    </row>
    <row r="10" spans="2:14" ht="14.5" customHeight="1">
      <c r="C10" s="10" t="s">
        <v>25</v>
      </c>
      <c r="D10" s="58">
        <v>765</v>
      </c>
      <c r="E10" s="59">
        <v>4</v>
      </c>
      <c r="F10" s="58">
        <v>420</v>
      </c>
      <c r="G10" s="59">
        <v>2.2000000000000002</v>
      </c>
      <c r="H10" s="59">
        <v>82.1</v>
      </c>
      <c r="J10" s="58">
        <v>1469</v>
      </c>
      <c r="K10" s="59">
        <v>3.9</v>
      </c>
      <c r="L10" s="58">
        <v>1182</v>
      </c>
      <c r="M10" s="59">
        <v>3.2</v>
      </c>
      <c r="N10" s="59">
        <v>24.3</v>
      </c>
    </row>
    <row r="11" spans="2:14" ht="14.5" customHeight="1">
      <c r="C11" s="10" t="s">
        <v>26</v>
      </c>
      <c r="D11" s="58">
        <v>4011</v>
      </c>
      <c r="E11" s="59">
        <v>21.2</v>
      </c>
      <c r="F11" s="58">
        <v>4040</v>
      </c>
      <c r="G11" s="59">
        <v>21.4</v>
      </c>
      <c r="H11" s="59">
        <v>-0.7</v>
      </c>
      <c r="J11" s="58">
        <v>8032</v>
      </c>
      <c r="K11" s="59">
        <v>21.4</v>
      </c>
      <c r="L11" s="58">
        <v>7656</v>
      </c>
      <c r="M11" s="59">
        <v>20.399999999999999</v>
      </c>
      <c r="N11" s="59">
        <v>4.9000000000000004</v>
      </c>
    </row>
    <row r="12" spans="2:14" ht="14.5" customHeight="1">
      <c r="C12" s="16" t="s">
        <v>85</v>
      </c>
      <c r="D12" s="60">
        <v>42</v>
      </c>
      <c r="E12" s="61">
        <v>0.2</v>
      </c>
      <c r="F12" s="60">
        <v>3</v>
      </c>
      <c r="G12" s="61" t="s">
        <v>131</v>
      </c>
      <c r="H12" s="61" t="s">
        <v>129</v>
      </c>
      <c r="J12" s="60">
        <v>33</v>
      </c>
      <c r="K12" s="61">
        <v>0.1</v>
      </c>
      <c r="L12" s="60">
        <v>9</v>
      </c>
      <c r="M12" s="61" t="s">
        <v>131</v>
      </c>
      <c r="N12" s="61" t="s">
        <v>129</v>
      </c>
    </row>
    <row r="13" spans="2:14" ht="14.5" customHeight="1">
      <c r="C13" s="44" t="s">
        <v>18</v>
      </c>
      <c r="D13" s="62">
        <v>910</v>
      </c>
      <c r="E13" s="63">
        <v>4.8</v>
      </c>
      <c r="F13" s="62">
        <v>915</v>
      </c>
      <c r="G13" s="63">
        <v>4.9000000000000004</v>
      </c>
      <c r="H13" s="63">
        <v>-0.5</v>
      </c>
      <c r="J13" s="62">
        <v>1912</v>
      </c>
      <c r="K13" s="63">
        <v>5.0999999999999996</v>
      </c>
      <c r="L13" s="62">
        <v>1982</v>
      </c>
      <c r="M13" s="63">
        <v>5.3</v>
      </c>
      <c r="N13" s="63">
        <v>-3.5</v>
      </c>
    </row>
    <row r="14" spans="2:14" ht="14.5" customHeight="1">
      <c r="C14" s="10" t="s">
        <v>19</v>
      </c>
      <c r="D14" s="58">
        <v>767</v>
      </c>
      <c r="E14" s="59">
        <v>4</v>
      </c>
      <c r="F14" s="58">
        <v>747</v>
      </c>
      <c r="G14" s="59">
        <v>4</v>
      </c>
      <c r="H14" s="59">
        <v>2.7</v>
      </c>
      <c r="J14" s="58">
        <v>1550</v>
      </c>
      <c r="K14" s="59">
        <v>4.0999999999999996</v>
      </c>
      <c r="L14" s="58">
        <v>1476</v>
      </c>
      <c r="M14" s="59">
        <v>3.9</v>
      </c>
      <c r="N14" s="59">
        <v>5</v>
      </c>
    </row>
    <row r="15" spans="2:14" ht="14.5" customHeight="1">
      <c r="C15" s="16" t="s">
        <v>20</v>
      </c>
      <c r="D15" s="60">
        <v>257</v>
      </c>
      <c r="E15" s="61">
        <v>1.4</v>
      </c>
      <c r="F15" s="60">
        <v>172</v>
      </c>
      <c r="G15" s="61">
        <v>0.8</v>
      </c>
      <c r="H15" s="61">
        <v>49.4</v>
      </c>
      <c r="J15" s="60">
        <v>500</v>
      </c>
      <c r="K15" s="61">
        <v>1.4</v>
      </c>
      <c r="L15" s="60">
        <v>376</v>
      </c>
      <c r="M15" s="61">
        <v>1</v>
      </c>
      <c r="N15" s="61">
        <v>33</v>
      </c>
    </row>
    <row r="16" spans="2:14" ht="14.5" customHeight="1">
      <c r="C16" s="45" t="s">
        <v>168</v>
      </c>
      <c r="D16" s="64">
        <v>1934</v>
      </c>
      <c r="E16" s="65">
        <v>10.199999999999999</v>
      </c>
      <c r="F16" s="64">
        <v>1834</v>
      </c>
      <c r="G16" s="65">
        <v>9.6999999999999993</v>
      </c>
      <c r="H16" s="65">
        <v>5.5</v>
      </c>
      <c r="J16" s="64">
        <v>3962</v>
      </c>
      <c r="K16" s="65">
        <v>10.6</v>
      </c>
      <c r="L16" s="64">
        <v>3834</v>
      </c>
      <c r="M16" s="65">
        <v>10.199999999999999</v>
      </c>
      <c r="N16" s="65">
        <v>3.3</v>
      </c>
    </row>
    <row r="17" spans="3:14" ht="14.5" customHeight="1" thickBot="1">
      <c r="C17" s="202" t="s">
        <v>27</v>
      </c>
      <c r="D17" s="198">
        <v>385</v>
      </c>
      <c r="E17" s="199"/>
      <c r="F17" s="198">
        <v>245</v>
      </c>
      <c r="G17" s="200"/>
      <c r="H17" s="201">
        <v>57.5</v>
      </c>
      <c r="J17" s="198">
        <v>618</v>
      </c>
      <c r="K17" s="199"/>
      <c r="L17" s="198">
        <v>245</v>
      </c>
      <c r="M17" s="200"/>
      <c r="N17" s="201">
        <v>152.6</v>
      </c>
    </row>
    <row r="18" spans="3:14" ht="14.5" customHeight="1">
      <c r="C18" s="10"/>
      <c r="D18" s="66"/>
      <c r="E18" s="66"/>
      <c r="F18" s="66"/>
      <c r="G18" s="67"/>
      <c r="H18" s="68"/>
      <c r="J18" s="66"/>
      <c r="K18" s="66"/>
      <c r="L18" s="66"/>
      <c r="M18" s="67"/>
      <c r="N18" s="68"/>
    </row>
    <row r="19" spans="3:14" ht="25" customHeight="1">
      <c r="C19" s="195" t="s">
        <v>170</v>
      </c>
      <c r="D19" s="69"/>
      <c r="E19" s="30"/>
      <c r="F19" s="66"/>
      <c r="G19" s="43"/>
      <c r="H19" s="43"/>
      <c r="J19" s="69"/>
      <c r="K19" s="30"/>
      <c r="L19" s="66"/>
      <c r="M19" s="43"/>
      <c r="N19" s="43"/>
    </row>
    <row r="20" spans="3:14" ht="14.5" customHeight="1">
      <c r="C20" s="42" t="s">
        <v>171</v>
      </c>
      <c r="D20" s="51"/>
      <c r="E20" s="13"/>
      <c r="F20" s="51"/>
      <c r="G20" s="14"/>
      <c r="H20" s="72"/>
      <c r="J20" s="51">
        <v>4267</v>
      </c>
      <c r="K20" s="13"/>
      <c r="L20" s="51">
        <v>3862</v>
      </c>
      <c r="M20" s="14"/>
      <c r="N20" s="182" t="s">
        <v>188</v>
      </c>
    </row>
    <row r="21" spans="3:14" ht="14.5" customHeight="1">
      <c r="C21" s="10" t="s">
        <v>172</v>
      </c>
      <c r="D21" s="58"/>
      <c r="E21" s="43"/>
      <c r="F21" s="58"/>
      <c r="G21" s="43"/>
      <c r="H21" s="73"/>
      <c r="J21" s="58">
        <v>1659</v>
      </c>
      <c r="K21" s="43"/>
      <c r="L21" s="58">
        <v>1481</v>
      </c>
      <c r="M21" s="43"/>
      <c r="N21" s="73" t="s">
        <v>189</v>
      </c>
    </row>
    <row r="22" spans="3:14" ht="14.5" customHeight="1">
      <c r="C22" s="16" t="s">
        <v>173</v>
      </c>
      <c r="D22" s="33"/>
      <c r="E22" s="17"/>
      <c r="F22" s="33"/>
      <c r="G22" s="17"/>
      <c r="H22" s="74"/>
      <c r="J22" s="33">
        <v>2608</v>
      </c>
      <c r="K22" s="17"/>
      <c r="L22" s="33">
        <v>2381</v>
      </c>
      <c r="M22" s="17"/>
      <c r="N22" s="74" t="s">
        <v>190</v>
      </c>
    </row>
    <row r="23" spans="3:14" ht="14.5" customHeight="1">
      <c r="C23" s="10"/>
      <c r="D23" s="58"/>
      <c r="E23" s="14"/>
      <c r="F23" s="58"/>
      <c r="G23" s="14"/>
      <c r="H23" s="14"/>
      <c r="J23" s="58"/>
      <c r="K23" s="14"/>
      <c r="L23" s="58"/>
      <c r="M23" s="14"/>
      <c r="N23" s="14"/>
    </row>
    <row r="24" spans="3:14" ht="14.5" customHeight="1">
      <c r="C24" s="10" t="s">
        <v>174</v>
      </c>
      <c r="D24" s="58"/>
      <c r="E24" s="43"/>
      <c r="F24" s="66"/>
      <c r="G24" s="43"/>
      <c r="H24" s="70"/>
      <c r="J24" s="58"/>
      <c r="K24" s="43"/>
      <c r="L24" s="66"/>
      <c r="M24" s="43"/>
      <c r="N24" s="70"/>
    </row>
    <row r="25" spans="3:14" ht="14.5" customHeight="1">
      <c r="C25" s="10" t="s">
        <v>91</v>
      </c>
      <c r="D25" s="34">
        <v>81</v>
      </c>
      <c r="E25" s="14"/>
      <c r="F25" s="34">
        <v>144</v>
      </c>
      <c r="G25" s="43"/>
      <c r="H25" s="72">
        <v>-43.8</v>
      </c>
      <c r="J25" s="34"/>
      <c r="K25" s="14"/>
      <c r="L25" s="34"/>
      <c r="M25" s="43"/>
      <c r="N25" s="72"/>
    </row>
    <row r="26" spans="3:14" ht="14.5" customHeight="1">
      <c r="C26" s="10" t="s">
        <v>92</v>
      </c>
      <c r="D26" s="34">
        <v>161</v>
      </c>
      <c r="E26" s="14"/>
      <c r="F26" s="34">
        <v>210</v>
      </c>
      <c r="G26" s="14"/>
      <c r="H26" s="59">
        <v>-23.3</v>
      </c>
      <c r="J26" s="34"/>
      <c r="K26" s="14"/>
      <c r="L26" s="34"/>
      <c r="M26" s="14"/>
      <c r="N26" s="59"/>
    </row>
    <row r="27" spans="3:14" ht="14.5" customHeight="1">
      <c r="C27" s="16" t="s">
        <v>93</v>
      </c>
      <c r="D27" s="33">
        <v>369</v>
      </c>
      <c r="E27" s="17"/>
      <c r="F27" s="33">
        <v>403</v>
      </c>
      <c r="G27" s="46"/>
      <c r="H27" s="74">
        <v>-8.4</v>
      </c>
      <c r="J27" s="33"/>
      <c r="K27" s="17"/>
      <c r="L27" s="33"/>
      <c r="M27" s="46"/>
      <c r="N27" s="74"/>
    </row>
    <row r="28" spans="3:14" ht="14.5" customHeight="1">
      <c r="C28" s="10"/>
      <c r="D28" s="58"/>
      <c r="E28" s="14"/>
      <c r="F28" s="58"/>
      <c r="G28" s="14"/>
      <c r="H28" s="59"/>
      <c r="J28" s="58"/>
      <c r="K28" s="14"/>
      <c r="L28" s="58"/>
      <c r="M28" s="14"/>
      <c r="N28" s="59"/>
    </row>
    <row r="29" spans="3:14" ht="14.5" customHeight="1">
      <c r="C29" s="10" t="s">
        <v>97</v>
      </c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3:14" ht="14.5" customHeight="1" thickBot="1">
      <c r="C30" s="203" t="s">
        <v>94</v>
      </c>
      <c r="D30" s="204">
        <v>1167.4000000000001</v>
      </c>
      <c r="E30" s="204"/>
      <c r="F30" s="204">
        <v>1212.4000000000001</v>
      </c>
      <c r="G30" s="204"/>
      <c r="H30" s="205">
        <v>-3.7</v>
      </c>
      <c r="J30" s="204">
        <v>1177.2</v>
      </c>
      <c r="K30" s="204"/>
      <c r="L30" s="204">
        <v>1239.5999999999999</v>
      </c>
      <c r="M30" s="204"/>
      <c r="N30" s="205">
        <v>-5</v>
      </c>
    </row>
    <row r="32" spans="3:14" ht="14.5" customHeight="1">
      <c r="C32" s="246" t="s">
        <v>169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</row>
  </sheetData>
  <mergeCells count="4">
    <mergeCell ref="B2:B3"/>
    <mergeCell ref="D5:H5"/>
    <mergeCell ref="J5:N5"/>
    <mergeCell ref="C32:M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N33"/>
  <sheetViews>
    <sheetView showGridLines="0" topLeftCell="A11" zoomScale="80" zoomScaleNormal="80" workbookViewId="0">
      <selection activeCell="C19" sqref="C19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>
      <c r="B2" s="251"/>
      <c r="C2" s="4" t="s">
        <v>99</v>
      </c>
    </row>
    <row r="3" spans="2:14" ht="18" customHeight="1">
      <c r="B3" s="251"/>
      <c r="C3" s="5" t="s">
        <v>23</v>
      </c>
    </row>
    <row r="5" spans="2:14" ht="20" customHeight="1">
      <c r="D5" s="252" t="s">
        <v>126</v>
      </c>
      <c r="E5" s="252"/>
      <c r="F5" s="252"/>
      <c r="G5" s="252"/>
      <c r="H5" s="252"/>
      <c r="J5" s="252" t="s">
        <v>186</v>
      </c>
      <c r="K5" s="252"/>
      <c r="L5" s="252"/>
      <c r="M5" s="252"/>
      <c r="N5" s="252"/>
    </row>
    <row r="6" spans="2:14" ht="30" customHeight="1" thickBot="1">
      <c r="C6" s="216"/>
      <c r="D6" s="215">
        <v>2023</v>
      </c>
      <c r="E6" s="215" t="s">
        <v>24</v>
      </c>
      <c r="F6" s="215">
        <v>2022</v>
      </c>
      <c r="G6" s="215" t="s">
        <v>24</v>
      </c>
      <c r="H6" s="215" t="s">
        <v>0</v>
      </c>
      <c r="J6" s="215">
        <v>2023</v>
      </c>
      <c r="K6" s="215" t="s">
        <v>24</v>
      </c>
      <c r="L6" s="215">
        <v>2022</v>
      </c>
      <c r="M6" s="215" t="s">
        <v>24</v>
      </c>
      <c r="N6" s="215" t="s">
        <v>0</v>
      </c>
    </row>
    <row r="7" spans="2:14" ht="14.5" customHeight="1">
      <c r="C7" s="10" t="s">
        <v>21</v>
      </c>
      <c r="D7" s="58">
        <v>14455</v>
      </c>
      <c r="E7" s="59">
        <v>100</v>
      </c>
      <c r="F7" s="58">
        <v>13220</v>
      </c>
      <c r="G7" s="59">
        <v>100</v>
      </c>
      <c r="H7" s="59">
        <v>9.3000000000000007</v>
      </c>
      <c r="J7" s="58">
        <v>27595</v>
      </c>
      <c r="K7" s="59">
        <v>100</v>
      </c>
      <c r="L7" s="58">
        <v>24115</v>
      </c>
      <c r="M7" s="59">
        <v>100</v>
      </c>
      <c r="N7" s="59">
        <v>14.4</v>
      </c>
    </row>
    <row r="8" spans="2:14" ht="14.5" customHeight="1">
      <c r="C8" s="16" t="s">
        <v>1</v>
      </c>
      <c r="D8" s="60">
        <v>12719</v>
      </c>
      <c r="E8" s="61">
        <v>88</v>
      </c>
      <c r="F8" s="60">
        <v>11596</v>
      </c>
      <c r="G8" s="61">
        <v>87.7</v>
      </c>
      <c r="H8" s="61">
        <v>9.6999999999999993</v>
      </c>
      <c r="J8" s="60">
        <v>24224</v>
      </c>
      <c r="K8" s="61">
        <v>87.8</v>
      </c>
      <c r="L8" s="60">
        <v>21151</v>
      </c>
      <c r="M8" s="61">
        <v>87.7</v>
      </c>
      <c r="N8" s="61">
        <v>14.5</v>
      </c>
    </row>
    <row r="9" spans="2:14" ht="14.5" customHeight="1">
      <c r="C9" s="44" t="s">
        <v>2</v>
      </c>
      <c r="D9" s="62">
        <v>1736</v>
      </c>
      <c r="E9" s="63">
        <v>12</v>
      </c>
      <c r="F9" s="62">
        <v>1624</v>
      </c>
      <c r="G9" s="63">
        <v>12.3</v>
      </c>
      <c r="H9" s="63">
        <v>6.9</v>
      </c>
      <c r="J9" s="62">
        <v>3371</v>
      </c>
      <c r="K9" s="63">
        <v>12.2</v>
      </c>
      <c r="L9" s="62">
        <v>2964</v>
      </c>
      <c r="M9" s="63">
        <v>12.3</v>
      </c>
      <c r="N9" s="63">
        <v>13.7</v>
      </c>
    </row>
    <row r="10" spans="2:14" ht="14.5" customHeight="1">
      <c r="C10" s="10" t="s">
        <v>25</v>
      </c>
      <c r="D10" s="58">
        <v>68</v>
      </c>
      <c r="E10" s="59">
        <v>0.5</v>
      </c>
      <c r="F10" s="58">
        <v>57</v>
      </c>
      <c r="G10" s="59">
        <v>0.4</v>
      </c>
      <c r="H10" s="59">
        <v>19.3</v>
      </c>
      <c r="J10" s="58">
        <v>129</v>
      </c>
      <c r="K10" s="59">
        <v>0.5</v>
      </c>
      <c r="L10" s="58">
        <v>90</v>
      </c>
      <c r="M10" s="59">
        <v>0.4</v>
      </c>
      <c r="N10" s="59">
        <v>43.3</v>
      </c>
    </row>
    <row r="11" spans="2:14" ht="14.5" customHeight="1">
      <c r="C11" s="10" t="s">
        <v>26</v>
      </c>
      <c r="D11" s="58">
        <v>1101</v>
      </c>
      <c r="E11" s="59">
        <v>7.6</v>
      </c>
      <c r="F11" s="58">
        <v>1002</v>
      </c>
      <c r="G11" s="59">
        <v>7.7</v>
      </c>
      <c r="H11" s="59">
        <v>9.9</v>
      </c>
      <c r="J11" s="58">
        <v>2151</v>
      </c>
      <c r="K11" s="59">
        <v>7.7</v>
      </c>
      <c r="L11" s="58">
        <v>1933</v>
      </c>
      <c r="M11" s="59">
        <v>8</v>
      </c>
      <c r="N11" s="59">
        <v>11.3</v>
      </c>
    </row>
    <row r="12" spans="2:14" ht="14.5" customHeight="1">
      <c r="C12" s="16" t="s">
        <v>85</v>
      </c>
      <c r="D12" s="60" t="s">
        <v>131</v>
      </c>
      <c r="E12" s="61" t="s">
        <v>131</v>
      </c>
      <c r="F12" s="60">
        <v>-7</v>
      </c>
      <c r="G12" s="61">
        <v>-0.1</v>
      </c>
      <c r="H12" s="61">
        <v>-100</v>
      </c>
      <c r="J12" s="60" t="s">
        <v>131</v>
      </c>
      <c r="K12" s="61" t="s">
        <v>131</v>
      </c>
      <c r="L12" s="60">
        <v>-8</v>
      </c>
      <c r="M12" s="61" t="s">
        <v>131</v>
      </c>
      <c r="N12" s="61">
        <v>-100</v>
      </c>
    </row>
    <row r="13" spans="2:14" ht="14.5" customHeight="1">
      <c r="C13" s="44" t="s">
        <v>18</v>
      </c>
      <c r="D13" s="62">
        <v>567</v>
      </c>
      <c r="E13" s="63">
        <v>3.9</v>
      </c>
      <c r="F13" s="62">
        <v>572</v>
      </c>
      <c r="G13" s="63">
        <v>4.3</v>
      </c>
      <c r="H13" s="63">
        <v>-0.9</v>
      </c>
      <c r="J13" s="62">
        <v>1091</v>
      </c>
      <c r="K13" s="63">
        <v>4</v>
      </c>
      <c r="L13" s="62">
        <v>949</v>
      </c>
      <c r="M13" s="63">
        <v>3.9</v>
      </c>
      <c r="N13" s="63">
        <v>15</v>
      </c>
    </row>
    <row r="14" spans="2:14" ht="14.5" customHeight="1">
      <c r="C14" s="10" t="s">
        <v>19</v>
      </c>
      <c r="D14" s="58">
        <v>281</v>
      </c>
      <c r="E14" s="59">
        <v>1.9</v>
      </c>
      <c r="F14" s="58">
        <v>256</v>
      </c>
      <c r="G14" s="59">
        <v>1.9</v>
      </c>
      <c r="H14" s="59">
        <v>9.8000000000000007</v>
      </c>
      <c r="J14" s="58">
        <v>559</v>
      </c>
      <c r="K14" s="59">
        <v>2</v>
      </c>
      <c r="L14" s="58">
        <v>518</v>
      </c>
      <c r="M14" s="59">
        <v>2.1</v>
      </c>
      <c r="N14" s="59">
        <v>7.9</v>
      </c>
    </row>
    <row r="15" spans="2:14" ht="14.5" customHeight="1">
      <c r="C15" s="16" t="s">
        <v>20</v>
      </c>
      <c r="D15" s="60">
        <v>13</v>
      </c>
      <c r="E15" s="61">
        <v>0.2</v>
      </c>
      <c r="F15" s="60">
        <v>14</v>
      </c>
      <c r="G15" s="61">
        <v>0.2</v>
      </c>
      <c r="H15" s="61">
        <v>-7.1</v>
      </c>
      <c r="J15" s="60">
        <v>30</v>
      </c>
      <c r="K15" s="61">
        <v>0.1</v>
      </c>
      <c r="L15" s="60">
        <v>24</v>
      </c>
      <c r="M15" s="61">
        <v>0.2</v>
      </c>
      <c r="N15" s="61">
        <v>25</v>
      </c>
    </row>
    <row r="16" spans="2:14" ht="14.5" customHeight="1">
      <c r="C16" s="45" t="s">
        <v>168</v>
      </c>
      <c r="D16" s="64">
        <v>861</v>
      </c>
      <c r="E16" s="65">
        <v>6</v>
      </c>
      <c r="F16" s="64">
        <v>842</v>
      </c>
      <c r="G16" s="65">
        <v>6.4</v>
      </c>
      <c r="H16" s="65">
        <v>2.2999999999999998</v>
      </c>
      <c r="J16" s="64">
        <v>1680</v>
      </c>
      <c r="K16" s="65">
        <v>6.1</v>
      </c>
      <c r="L16" s="64">
        <v>1491</v>
      </c>
      <c r="M16" s="65">
        <v>6.2</v>
      </c>
      <c r="N16" s="65">
        <v>12.7</v>
      </c>
    </row>
    <row r="17" spans="3:14" ht="14.5" customHeight="1" thickBot="1">
      <c r="C17" s="207" t="s">
        <v>27</v>
      </c>
      <c r="D17" s="208">
        <v>44</v>
      </c>
      <c r="E17" s="209"/>
      <c r="F17" s="208">
        <v>0</v>
      </c>
      <c r="G17" s="210"/>
      <c r="H17" s="211" t="s">
        <v>129</v>
      </c>
      <c r="J17" s="208">
        <v>68</v>
      </c>
      <c r="K17" s="209"/>
      <c r="L17" s="208">
        <v>36</v>
      </c>
      <c r="M17" s="210"/>
      <c r="N17" s="211">
        <v>88.2</v>
      </c>
    </row>
    <row r="18" spans="3:14" ht="14.5" customHeight="1">
      <c r="C18" s="10"/>
      <c r="D18" s="66"/>
      <c r="E18" s="66"/>
      <c r="F18" s="66"/>
      <c r="G18" s="67"/>
      <c r="H18" s="68"/>
      <c r="J18" s="66"/>
      <c r="K18" s="66"/>
      <c r="L18" s="66"/>
      <c r="M18" s="67"/>
      <c r="N18" s="68"/>
    </row>
    <row r="19" spans="3:14" ht="25" customHeight="1">
      <c r="C19" s="206" t="s">
        <v>100</v>
      </c>
      <c r="D19" s="69"/>
      <c r="E19" s="30"/>
      <c r="F19" s="66"/>
      <c r="G19" s="43"/>
      <c r="H19" s="43"/>
      <c r="J19" s="69"/>
      <c r="K19" s="30"/>
      <c r="L19" s="66"/>
      <c r="M19" s="43"/>
      <c r="N19" s="43"/>
    </row>
    <row r="20" spans="3:14" ht="14.5" customHeight="1">
      <c r="C20" s="55" t="s">
        <v>103</v>
      </c>
      <c r="D20" s="56"/>
      <c r="E20" s="57"/>
      <c r="F20" s="56"/>
      <c r="G20" s="17"/>
      <c r="H20" s="61"/>
      <c r="J20" s="56">
        <v>570</v>
      </c>
      <c r="K20" s="57"/>
      <c r="L20" s="56">
        <v>569</v>
      </c>
      <c r="M20" s="17"/>
      <c r="N20" s="61">
        <v>0.2</v>
      </c>
    </row>
    <row r="21" spans="3:14" ht="14.5" customHeight="1">
      <c r="C21" s="10" t="s">
        <v>124</v>
      </c>
      <c r="D21" s="58"/>
      <c r="E21" s="43"/>
      <c r="F21" s="66"/>
      <c r="G21" s="43"/>
      <c r="H21" s="70"/>
      <c r="J21" s="58"/>
      <c r="K21" s="43"/>
      <c r="L21" s="66"/>
      <c r="M21" s="43"/>
      <c r="N21" s="70"/>
    </row>
    <row r="22" spans="3:14" ht="14.5" customHeight="1">
      <c r="C22" s="10" t="s">
        <v>91</v>
      </c>
      <c r="D22" s="34">
        <v>0</v>
      </c>
      <c r="E22" s="14"/>
      <c r="F22" s="34">
        <v>0</v>
      </c>
      <c r="G22" s="43"/>
      <c r="H22" s="59" t="s">
        <v>180</v>
      </c>
      <c r="J22" s="34"/>
      <c r="K22" s="14"/>
      <c r="L22" s="34"/>
      <c r="M22" s="43"/>
      <c r="N22" s="59"/>
    </row>
    <row r="23" spans="3:14" ht="14.5" customHeight="1">
      <c r="C23" s="10" t="s">
        <v>92</v>
      </c>
      <c r="D23" s="34">
        <v>2</v>
      </c>
      <c r="E23" s="14"/>
      <c r="F23" s="34">
        <v>2</v>
      </c>
      <c r="G23" s="14"/>
      <c r="H23" s="59" t="s">
        <v>180</v>
      </c>
      <c r="J23" s="34"/>
      <c r="K23" s="14"/>
      <c r="L23" s="34"/>
      <c r="M23" s="14"/>
      <c r="N23" s="59"/>
    </row>
    <row r="24" spans="3:14" ht="14.5" customHeight="1">
      <c r="C24" s="16" t="s">
        <v>93</v>
      </c>
      <c r="D24" s="33">
        <v>1</v>
      </c>
      <c r="E24" s="17"/>
      <c r="F24" s="33">
        <v>6</v>
      </c>
      <c r="G24" s="46"/>
      <c r="H24" s="61">
        <v>-83.3</v>
      </c>
      <c r="J24" s="33"/>
      <c r="K24" s="17"/>
      <c r="L24" s="33"/>
      <c r="M24" s="46"/>
      <c r="N24" s="61"/>
    </row>
    <row r="25" spans="3:14" ht="14.5" customHeight="1">
      <c r="C25" s="10"/>
      <c r="D25" s="71"/>
      <c r="E25" s="59"/>
      <c r="F25" s="71"/>
      <c r="G25" s="43"/>
      <c r="H25" s="59"/>
      <c r="J25" s="71"/>
      <c r="K25" s="59"/>
      <c r="L25" s="71"/>
      <c r="M25" s="43"/>
      <c r="N25" s="59"/>
    </row>
    <row r="26" spans="3:14" ht="14.5" customHeight="1">
      <c r="C26" s="16" t="s">
        <v>101</v>
      </c>
      <c r="D26" s="33">
        <v>616</v>
      </c>
      <c r="E26" s="17"/>
      <c r="F26" s="33">
        <v>613</v>
      </c>
      <c r="G26" s="46"/>
      <c r="H26" s="61">
        <v>0.6</v>
      </c>
      <c r="J26" s="33">
        <v>1190</v>
      </c>
      <c r="K26" s="17"/>
      <c r="L26" s="33">
        <v>1129</v>
      </c>
      <c r="M26" s="46"/>
      <c r="N26" s="61">
        <v>5.4</v>
      </c>
    </row>
    <row r="27" spans="3:14" ht="14.5" customHeight="1">
      <c r="C27" s="10"/>
      <c r="D27" s="58"/>
      <c r="E27" s="14"/>
      <c r="F27" s="58"/>
      <c r="G27" s="14"/>
      <c r="H27" s="59"/>
      <c r="J27" s="58"/>
      <c r="K27" s="14"/>
      <c r="L27" s="58"/>
      <c r="M27" s="14"/>
      <c r="N27" s="59"/>
    </row>
    <row r="28" spans="3:14" ht="14.5" customHeight="1">
      <c r="C28" s="10" t="s">
        <v>104</v>
      </c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3:14" ht="14.5" customHeight="1">
      <c r="C29" s="10" t="s">
        <v>94</v>
      </c>
      <c r="D29" s="59">
        <v>7457.6</v>
      </c>
      <c r="E29" s="59"/>
      <c r="F29" s="59">
        <v>7227</v>
      </c>
      <c r="G29" s="14"/>
      <c r="H29" s="59">
        <v>3.2</v>
      </c>
      <c r="J29" s="59">
        <v>7169.2</v>
      </c>
      <c r="K29" s="59"/>
      <c r="L29" s="59">
        <v>6558.3</v>
      </c>
      <c r="M29" s="14"/>
      <c r="N29" s="59">
        <v>9.3000000000000007</v>
      </c>
    </row>
    <row r="30" spans="3:14" ht="14.5" customHeight="1">
      <c r="C30" s="10" t="s">
        <v>125</v>
      </c>
      <c r="D30" s="59">
        <v>360.4</v>
      </c>
      <c r="E30" s="59"/>
      <c r="F30" s="59">
        <v>358.2</v>
      </c>
      <c r="G30" s="14"/>
      <c r="H30" s="59">
        <v>0.6</v>
      </c>
      <c r="J30" s="59">
        <v>348.1</v>
      </c>
      <c r="K30" s="59"/>
      <c r="L30" s="59">
        <v>330.2</v>
      </c>
      <c r="M30" s="14"/>
      <c r="N30" s="59">
        <v>5.4</v>
      </c>
    </row>
    <row r="31" spans="3:14" ht="14.5" customHeight="1" thickBot="1">
      <c r="C31" s="212" t="s">
        <v>105</v>
      </c>
      <c r="D31" s="213">
        <v>20.7</v>
      </c>
      <c r="E31" s="213"/>
      <c r="F31" s="213">
        <v>20.2</v>
      </c>
      <c r="G31" s="214"/>
      <c r="H31" s="213">
        <v>2.6</v>
      </c>
      <c r="J31" s="213">
        <v>20.6</v>
      </c>
      <c r="K31" s="213"/>
      <c r="L31" s="213">
        <v>19.899999999999999</v>
      </c>
      <c r="M31" s="214"/>
      <c r="N31" s="213">
        <v>3.7</v>
      </c>
    </row>
    <row r="33" spans="3:13" ht="14.5" customHeight="1">
      <c r="C33" s="246" t="s">
        <v>102</v>
      </c>
      <c r="D33" s="246"/>
      <c r="E33" s="246"/>
      <c r="F33" s="246"/>
      <c r="G33" s="246"/>
      <c r="H33" s="246"/>
      <c r="I33" s="246"/>
      <c r="J33" s="246"/>
      <c r="K33" s="246"/>
      <c r="L33" s="246"/>
      <c r="M33" s="246"/>
    </row>
  </sheetData>
  <mergeCells count="4">
    <mergeCell ref="B2:B3"/>
    <mergeCell ref="D5:H5"/>
    <mergeCell ref="J5:N5"/>
    <mergeCell ref="C33:M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N26"/>
  <sheetViews>
    <sheetView showGridLines="0" zoomScale="80" zoomScaleNormal="80" workbookViewId="0">
      <selection activeCell="C19" sqref="C19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>
      <c r="B2" s="253"/>
      <c r="C2" s="4" t="s">
        <v>107</v>
      </c>
    </row>
    <row r="3" spans="2:14" ht="18" customHeight="1">
      <c r="B3" s="253"/>
      <c r="C3" s="5" t="s">
        <v>23</v>
      </c>
    </row>
    <row r="5" spans="2:14" ht="20" customHeight="1">
      <c r="D5" s="254" t="s">
        <v>126</v>
      </c>
      <c r="E5" s="254"/>
      <c r="F5" s="254"/>
      <c r="G5" s="254"/>
      <c r="H5" s="254"/>
      <c r="J5" s="254" t="s">
        <v>186</v>
      </c>
      <c r="K5" s="254"/>
      <c r="L5" s="254"/>
      <c r="M5" s="254"/>
      <c r="N5" s="254"/>
    </row>
    <row r="6" spans="2:14" ht="30" customHeight="1" thickBot="1">
      <c r="C6" s="218"/>
      <c r="D6" s="219">
        <v>2023</v>
      </c>
      <c r="E6" s="219" t="s">
        <v>24</v>
      </c>
      <c r="F6" s="219">
        <v>2022</v>
      </c>
      <c r="G6" s="219" t="s">
        <v>24</v>
      </c>
      <c r="H6" s="219" t="s">
        <v>0</v>
      </c>
      <c r="J6" s="219">
        <v>2023</v>
      </c>
      <c r="K6" s="219" t="s">
        <v>24</v>
      </c>
      <c r="L6" s="219">
        <v>2022</v>
      </c>
      <c r="M6" s="219" t="s">
        <v>24</v>
      </c>
      <c r="N6" s="219" t="s">
        <v>0</v>
      </c>
    </row>
    <row r="7" spans="2:14" ht="14.5" customHeight="1">
      <c r="C7" s="10" t="s">
        <v>21</v>
      </c>
      <c r="D7" s="58">
        <v>61428</v>
      </c>
      <c r="E7" s="59">
        <v>100</v>
      </c>
      <c r="F7" s="58">
        <v>57311</v>
      </c>
      <c r="G7" s="59">
        <v>100</v>
      </c>
      <c r="H7" s="59">
        <v>7.2</v>
      </c>
      <c r="J7" s="58">
        <v>118641</v>
      </c>
      <c r="K7" s="59">
        <v>100</v>
      </c>
      <c r="L7" s="58">
        <v>108635</v>
      </c>
      <c r="M7" s="59">
        <v>100</v>
      </c>
      <c r="N7" s="59">
        <v>9.1999999999999993</v>
      </c>
    </row>
    <row r="8" spans="2:14" ht="14.5" customHeight="1">
      <c r="C8" s="16" t="s">
        <v>1</v>
      </c>
      <c r="D8" s="60">
        <v>34161</v>
      </c>
      <c r="E8" s="61">
        <v>55.6</v>
      </c>
      <c r="F8" s="60">
        <v>32039</v>
      </c>
      <c r="G8" s="61">
        <v>55.9</v>
      </c>
      <c r="H8" s="61">
        <v>6.6</v>
      </c>
      <c r="J8" s="60">
        <v>65985</v>
      </c>
      <c r="K8" s="61">
        <v>55.6</v>
      </c>
      <c r="L8" s="60">
        <v>60702</v>
      </c>
      <c r="M8" s="61">
        <v>55.9</v>
      </c>
      <c r="N8" s="61">
        <v>8.6999999999999993</v>
      </c>
    </row>
    <row r="9" spans="2:14" ht="14.5" customHeight="1">
      <c r="C9" s="44" t="s">
        <v>2</v>
      </c>
      <c r="D9" s="62">
        <v>27267</v>
      </c>
      <c r="E9" s="63">
        <v>44.4</v>
      </c>
      <c r="F9" s="62">
        <v>25271</v>
      </c>
      <c r="G9" s="63">
        <v>44.1</v>
      </c>
      <c r="H9" s="63">
        <v>7.9</v>
      </c>
      <c r="J9" s="62">
        <v>52657</v>
      </c>
      <c r="K9" s="63">
        <v>44.4</v>
      </c>
      <c r="L9" s="62">
        <v>47933</v>
      </c>
      <c r="M9" s="63">
        <v>44.1</v>
      </c>
      <c r="N9" s="63">
        <v>9.9</v>
      </c>
    </row>
    <row r="10" spans="2:14" ht="14.5" customHeight="1">
      <c r="C10" s="10" t="s">
        <v>25</v>
      </c>
      <c r="D10" s="58">
        <v>3521</v>
      </c>
      <c r="E10" s="59">
        <v>5.7</v>
      </c>
      <c r="F10" s="58">
        <v>2868</v>
      </c>
      <c r="G10" s="59">
        <v>5</v>
      </c>
      <c r="H10" s="59">
        <v>22.8</v>
      </c>
      <c r="J10" s="58">
        <v>6591</v>
      </c>
      <c r="K10" s="59">
        <v>5.6</v>
      </c>
      <c r="L10" s="58">
        <v>5330</v>
      </c>
      <c r="M10" s="59">
        <v>4.9000000000000004</v>
      </c>
      <c r="N10" s="59">
        <v>23.7</v>
      </c>
    </row>
    <row r="11" spans="2:14" ht="14.5" customHeight="1">
      <c r="C11" s="10" t="s">
        <v>26</v>
      </c>
      <c r="D11" s="58">
        <v>15274</v>
      </c>
      <c r="E11" s="59">
        <v>24.9</v>
      </c>
      <c r="F11" s="58">
        <v>14580</v>
      </c>
      <c r="G11" s="59">
        <v>25.4</v>
      </c>
      <c r="H11" s="59">
        <v>4.8</v>
      </c>
      <c r="J11" s="58">
        <v>29979</v>
      </c>
      <c r="K11" s="59">
        <v>25.3</v>
      </c>
      <c r="L11" s="58">
        <v>27919</v>
      </c>
      <c r="M11" s="59">
        <v>25.6</v>
      </c>
      <c r="N11" s="59">
        <v>7.4</v>
      </c>
    </row>
    <row r="12" spans="2:14" ht="14.5" customHeight="1">
      <c r="C12" s="16" t="s">
        <v>85</v>
      </c>
      <c r="D12" s="60">
        <v>-90</v>
      </c>
      <c r="E12" s="61">
        <v>-0.1</v>
      </c>
      <c r="F12" s="60">
        <v>171</v>
      </c>
      <c r="G12" s="61">
        <v>0.3</v>
      </c>
      <c r="H12" s="61">
        <v>-152.6</v>
      </c>
      <c r="J12" s="60">
        <v>-182</v>
      </c>
      <c r="K12" s="61">
        <v>-0.2</v>
      </c>
      <c r="L12" s="60">
        <v>173</v>
      </c>
      <c r="M12" s="61">
        <v>0.2</v>
      </c>
      <c r="N12" s="61" t="s">
        <v>129</v>
      </c>
    </row>
    <row r="13" spans="2:14" ht="14.5" customHeight="1">
      <c r="C13" s="44" t="s">
        <v>18</v>
      </c>
      <c r="D13" s="62">
        <v>8562</v>
      </c>
      <c r="E13" s="63">
        <v>13.9</v>
      </c>
      <c r="F13" s="62">
        <v>7652</v>
      </c>
      <c r="G13" s="63">
        <v>13.4</v>
      </c>
      <c r="H13" s="63">
        <v>11.9</v>
      </c>
      <c r="J13" s="62">
        <v>16269</v>
      </c>
      <c r="K13" s="63">
        <v>13.7</v>
      </c>
      <c r="L13" s="62">
        <v>14512</v>
      </c>
      <c r="M13" s="63">
        <v>13.4</v>
      </c>
      <c r="N13" s="63">
        <v>12.1</v>
      </c>
    </row>
    <row r="14" spans="2:14" ht="14.5" customHeight="1">
      <c r="C14" s="10" t="s">
        <v>19</v>
      </c>
      <c r="D14" s="58">
        <v>2403</v>
      </c>
      <c r="E14" s="59">
        <v>3.9</v>
      </c>
      <c r="F14" s="58">
        <v>2399</v>
      </c>
      <c r="G14" s="59">
        <v>4.2</v>
      </c>
      <c r="H14" s="59">
        <v>0.2</v>
      </c>
      <c r="J14" s="58">
        <v>4717</v>
      </c>
      <c r="K14" s="59">
        <v>4</v>
      </c>
      <c r="L14" s="58">
        <v>4755</v>
      </c>
      <c r="M14" s="59">
        <v>4.4000000000000004</v>
      </c>
      <c r="N14" s="59">
        <v>-0.8</v>
      </c>
    </row>
    <row r="15" spans="2:14" ht="14.5" customHeight="1">
      <c r="C15" s="16" t="s">
        <v>20</v>
      </c>
      <c r="D15" s="60">
        <v>473</v>
      </c>
      <c r="E15" s="61">
        <v>0.8</v>
      </c>
      <c r="F15" s="60">
        <v>556</v>
      </c>
      <c r="G15" s="61">
        <v>0.9</v>
      </c>
      <c r="H15" s="61">
        <v>-14.9</v>
      </c>
      <c r="J15" s="60">
        <v>944</v>
      </c>
      <c r="K15" s="61">
        <v>0.8</v>
      </c>
      <c r="L15" s="60">
        <v>1195</v>
      </c>
      <c r="M15" s="61">
        <v>1</v>
      </c>
      <c r="N15" s="61">
        <v>-21</v>
      </c>
    </row>
    <row r="16" spans="2:14" ht="14.5" customHeight="1">
      <c r="C16" s="45" t="s">
        <v>168</v>
      </c>
      <c r="D16" s="64">
        <v>11439</v>
      </c>
      <c r="E16" s="65">
        <v>18.600000000000001</v>
      </c>
      <c r="F16" s="64">
        <v>10607</v>
      </c>
      <c r="G16" s="65">
        <v>18.5</v>
      </c>
      <c r="H16" s="65">
        <v>7.8</v>
      </c>
      <c r="J16" s="64">
        <v>21930</v>
      </c>
      <c r="K16" s="65">
        <v>18.5</v>
      </c>
      <c r="L16" s="64">
        <v>20461</v>
      </c>
      <c r="M16" s="65">
        <v>18.8</v>
      </c>
      <c r="N16" s="65">
        <v>7.2</v>
      </c>
    </row>
    <row r="17" spans="3:14" ht="14.5" customHeight="1" thickBot="1">
      <c r="C17" s="223" t="s">
        <v>27</v>
      </c>
      <c r="D17" s="220">
        <v>4243</v>
      </c>
      <c r="E17" s="221"/>
      <c r="F17" s="220">
        <v>4052</v>
      </c>
      <c r="G17" s="221"/>
      <c r="H17" s="222">
        <v>4.7</v>
      </c>
      <c r="J17" s="220">
        <v>6749</v>
      </c>
      <c r="K17" s="221"/>
      <c r="L17" s="220">
        <v>7157</v>
      </c>
      <c r="M17" s="221"/>
      <c r="N17" s="222">
        <v>-5.7</v>
      </c>
    </row>
    <row r="18" spans="3:14" ht="14.5" customHeight="1">
      <c r="C18" s="10"/>
      <c r="D18" s="66"/>
      <c r="E18" s="68"/>
      <c r="F18" s="66"/>
      <c r="G18" s="68"/>
      <c r="H18" s="68"/>
      <c r="J18" s="66"/>
      <c r="K18" s="68"/>
      <c r="L18" s="66"/>
      <c r="M18" s="68"/>
      <c r="N18" s="68"/>
    </row>
    <row r="19" spans="3:14" ht="25" customHeight="1">
      <c r="C19" s="217"/>
      <c r="D19" s="69"/>
      <c r="E19" s="78"/>
      <c r="F19" s="66"/>
      <c r="G19" s="68"/>
      <c r="H19" s="68"/>
      <c r="J19" s="69"/>
      <c r="K19" s="78"/>
      <c r="L19" s="66"/>
      <c r="M19" s="68"/>
      <c r="N19" s="68"/>
    </row>
    <row r="20" spans="3:14" ht="14.5" customHeight="1">
      <c r="C20" s="75" t="s">
        <v>108</v>
      </c>
      <c r="D20" s="76"/>
      <c r="E20" s="76"/>
      <c r="F20" s="76"/>
      <c r="G20" s="77"/>
      <c r="H20" s="77"/>
      <c r="J20" s="76"/>
      <c r="K20" s="76"/>
      <c r="L20" s="76"/>
      <c r="M20" s="77"/>
      <c r="N20" s="77"/>
    </row>
    <row r="21" spans="3:14" ht="14.5" customHeight="1">
      <c r="C21" s="10" t="s">
        <v>110</v>
      </c>
      <c r="D21" s="59">
        <v>643.29999999999995</v>
      </c>
      <c r="E21" s="59">
        <v>63.1</v>
      </c>
      <c r="F21" s="59">
        <v>590.70000000000005</v>
      </c>
      <c r="G21" s="59">
        <v>62</v>
      </c>
      <c r="H21" s="59">
        <v>8.9</v>
      </c>
      <c r="J21" s="59">
        <v>1180.7</v>
      </c>
      <c r="K21" s="59">
        <v>60.3</v>
      </c>
      <c r="L21" s="59">
        <v>1084.7</v>
      </c>
      <c r="M21" s="59">
        <v>59.1</v>
      </c>
      <c r="N21" s="59">
        <v>8.8000000000000007</v>
      </c>
    </row>
    <row r="22" spans="3:14" ht="14.5" customHeight="1">
      <c r="C22" s="10" t="s">
        <v>111</v>
      </c>
      <c r="D22" s="59">
        <v>135.30000000000001</v>
      </c>
      <c r="E22" s="59">
        <v>13.3</v>
      </c>
      <c r="F22" s="59">
        <v>131.1</v>
      </c>
      <c r="G22" s="59">
        <v>13.8</v>
      </c>
      <c r="H22" s="59">
        <v>3.2</v>
      </c>
      <c r="J22" s="59">
        <v>276.60000000000002</v>
      </c>
      <c r="K22" s="59">
        <v>14.1</v>
      </c>
      <c r="L22" s="59">
        <v>267.8</v>
      </c>
      <c r="M22" s="59">
        <v>14.6</v>
      </c>
      <c r="N22" s="59">
        <v>3.3</v>
      </c>
    </row>
    <row r="23" spans="3:14" ht="14.5" customHeight="1">
      <c r="C23" s="10" t="s">
        <v>112</v>
      </c>
      <c r="D23" s="59">
        <v>240.4</v>
      </c>
      <c r="E23" s="59">
        <v>23.6</v>
      </c>
      <c r="F23" s="59">
        <v>230.7</v>
      </c>
      <c r="G23" s="59">
        <v>24.2</v>
      </c>
      <c r="H23" s="59">
        <v>4.2</v>
      </c>
      <c r="J23" s="59">
        <v>501.3</v>
      </c>
      <c r="K23" s="59">
        <v>25.6</v>
      </c>
      <c r="L23" s="59">
        <v>481.5</v>
      </c>
      <c r="M23" s="59">
        <v>26.3</v>
      </c>
      <c r="N23" s="59">
        <v>4.0999999999999996</v>
      </c>
    </row>
    <row r="24" spans="3:14" ht="14.5" customHeight="1" thickBot="1">
      <c r="C24" s="224" t="s">
        <v>113</v>
      </c>
      <c r="D24" s="225">
        <v>1018.9</v>
      </c>
      <c r="E24" s="225">
        <v>100</v>
      </c>
      <c r="F24" s="225">
        <v>952.4</v>
      </c>
      <c r="G24" s="225">
        <v>100</v>
      </c>
      <c r="H24" s="225">
        <v>7</v>
      </c>
      <c r="J24" s="225">
        <v>1958.5</v>
      </c>
      <c r="K24" s="225">
        <v>100</v>
      </c>
      <c r="L24" s="225">
        <v>1834.1</v>
      </c>
      <c r="M24" s="225">
        <v>100</v>
      </c>
      <c r="N24" s="225">
        <v>6.8</v>
      </c>
    </row>
    <row r="26" spans="3:14" ht="14.5" customHeight="1"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</row>
  </sheetData>
  <mergeCells count="4">
    <mergeCell ref="B2:B3"/>
    <mergeCell ref="C26:N26"/>
    <mergeCell ref="J5:N5"/>
    <mergeCell ref="D5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B3A9-E577-4ACC-BA2E-1A9AB9581CCC}">
  <dimension ref="B2:N19"/>
  <sheetViews>
    <sheetView showGridLines="0" zoomScale="80" zoomScaleNormal="80" workbookViewId="0">
      <selection activeCell="J5" sqref="J5:N5"/>
    </sheetView>
  </sheetViews>
  <sheetFormatPr defaultRowHeight="16.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>
      <c r="B2" s="255"/>
      <c r="C2" s="4" t="s">
        <v>175</v>
      </c>
    </row>
    <row r="3" spans="2:14" ht="18" customHeight="1">
      <c r="B3" s="255"/>
      <c r="C3" s="5" t="s">
        <v>23</v>
      </c>
    </row>
    <row r="5" spans="2:14" ht="20" customHeight="1">
      <c r="D5" s="256" t="s">
        <v>126</v>
      </c>
      <c r="E5" s="256"/>
      <c r="F5" s="256"/>
      <c r="G5" s="256"/>
      <c r="H5" s="256"/>
      <c r="J5" s="256"/>
      <c r="K5" s="256"/>
      <c r="L5" s="256"/>
      <c r="M5" s="256"/>
      <c r="N5" s="256"/>
    </row>
    <row r="6" spans="2:14" ht="30" customHeight="1" thickBot="1">
      <c r="C6" s="226"/>
      <c r="D6" s="227">
        <v>2023</v>
      </c>
      <c r="E6" s="227" t="s">
        <v>24</v>
      </c>
      <c r="F6" s="227">
        <v>2022</v>
      </c>
      <c r="G6" s="227" t="s">
        <v>24</v>
      </c>
      <c r="H6" s="227" t="s">
        <v>0</v>
      </c>
      <c r="J6" s="227">
        <v>2023</v>
      </c>
      <c r="K6" s="227" t="s">
        <v>24</v>
      </c>
      <c r="L6" s="227">
        <v>2022</v>
      </c>
      <c r="M6" s="227" t="s">
        <v>24</v>
      </c>
      <c r="N6" s="227" t="s">
        <v>0</v>
      </c>
    </row>
    <row r="7" spans="2:14" ht="14.5" customHeight="1">
      <c r="C7" s="10" t="s">
        <v>21</v>
      </c>
      <c r="D7" s="58">
        <v>13482</v>
      </c>
      <c r="E7" s="59">
        <v>100</v>
      </c>
      <c r="F7" s="58">
        <v>10949</v>
      </c>
      <c r="G7" s="59">
        <v>100</v>
      </c>
      <c r="H7" s="59">
        <v>23.1</v>
      </c>
      <c r="J7" s="58">
        <v>26949</v>
      </c>
      <c r="K7" s="59">
        <v>100</v>
      </c>
      <c r="L7" s="58">
        <v>21836</v>
      </c>
      <c r="M7" s="59">
        <v>100</v>
      </c>
      <c r="N7" s="59">
        <v>23.4</v>
      </c>
    </row>
    <row r="8" spans="2:14" ht="14.5" customHeight="1">
      <c r="C8" s="16" t="s">
        <v>1</v>
      </c>
      <c r="D8" s="60">
        <v>9540</v>
      </c>
      <c r="E8" s="61">
        <v>70.8</v>
      </c>
      <c r="F8" s="60">
        <v>7942</v>
      </c>
      <c r="G8" s="61">
        <v>72.5</v>
      </c>
      <c r="H8" s="61">
        <v>20.100000000000001</v>
      </c>
      <c r="J8" s="60">
        <v>19252</v>
      </c>
      <c r="K8" s="61">
        <v>71.400000000000006</v>
      </c>
      <c r="L8" s="60">
        <v>15780</v>
      </c>
      <c r="M8" s="61">
        <v>72.3</v>
      </c>
      <c r="N8" s="61">
        <v>22</v>
      </c>
    </row>
    <row r="9" spans="2:14" ht="14.5" customHeight="1">
      <c r="C9" s="44" t="s">
        <v>2</v>
      </c>
      <c r="D9" s="62">
        <v>3942</v>
      </c>
      <c r="E9" s="63">
        <v>29.2</v>
      </c>
      <c r="F9" s="62">
        <v>3008</v>
      </c>
      <c r="G9" s="63">
        <v>27.5</v>
      </c>
      <c r="H9" s="63">
        <v>31.1</v>
      </c>
      <c r="J9" s="62">
        <v>7696</v>
      </c>
      <c r="K9" s="63">
        <v>28.6</v>
      </c>
      <c r="L9" s="62">
        <v>6056</v>
      </c>
      <c r="M9" s="63">
        <v>27.7</v>
      </c>
      <c r="N9" s="63">
        <v>27.1</v>
      </c>
    </row>
    <row r="10" spans="2:14" ht="14.5" customHeight="1">
      <c r="C10" s="10" t="s">
        <v>25</v>
      </c>
      <c r="D10" s="58">
        <v>1694</v>
      </c>
      <c r="E10" s="59">
        <v>12.6</v>
      </c>
      <c r="F10" s="58">
        <v>900</v>
      </c>
      <c r="G10" s="59">
        <v>8.1999999999999993</v>
      </c>
      <c r="H10" s="59">
        <v>88.2</v>
      </c>
      <c r="J10" s="58">
        <v>3202</v>
      </c>
      <c r="K10" s="59">
        <v>11.9</v>
      </c>
      <c r="L10" s="58">
        <v>1847</v>
      </c>
      <c r="M10" s="59">
        <v>8.5</v>
      </c>
      <c r="N10" s="59">
        <v>73.400000000000006</v>
      </c>
    </row>
    <row r="11" spans="2:14" ht="14.5" customHeight="1">
      <c r="C11" s="10" t="s">
        <v>26</v>
      </c>
      <c r="D11" s="58">
        <v>1732</v>
      </c>
      <c r="E11" s="59">
        <v>12.7</v>
      </c>
      <c r="F11" s="58">
        <v>1552</v>
      </c>
      <c r="G11" s="59">
        <v>14.2</v>
      </c>
      <c r="H11" s="59">
        <v>11.6</v>
      </c>
      <c r="J11" s="58">
        <v>3484</v>
      </c>
      <c r="K11" s="59">
        <v>12.9</v>
      </c>
      <c r="L11" s="58">
        <v>3110</v>
      </c>
      <c r="M11" s="59">
        <v>14.2</v>
      </c>
      <c r="N11" s="59">
        <v>12</v>
      </c>
    </row>
    <row r="12" spans="2:14" ht="14.5" customHeight="1">
      <c r="C12" s="16" t="s">
        <v>85</v>
      </c>
      <c r="D12" s="60">
        <v>7</v>
      </c>
      <c r="E12" s="61">
        <v>0.1</v>
      </c>
      <c r="F12" s="60">
        <v>8</v>
      </c>
      <c r="G12" s="61">
        <v>0.1</v>
      </c>
      <c r="H12" s="61">
        <v>-12.5</v>
      </c>
      <c r="J12" s="60">
        <v>15</v>
      </c>
      <c r="K12" s="61">
        <v>0.1</v>
      </c>
      <c r="L12" s="60">
        <v>10</v>
      </c>
      <c r="M12" s="61">
        <v>0</v>
      </c>
      <c r="N12" s="61">
        <v>50</v>
      </c>
    </row>
    <row r="13" spans="2:14" ht="14.5" customHeight="1">
      <c r="C13" s="44" t="s">
        <v>18</v>
      </c>
      <c r="D13" s="62">
        <v>508</v>
      </c>
      <c r="E13" s="63">
        <v>3.8</v>
      </c>
      <c r="F13" s="62">
        <v>547</v>
      </c>
      <c r="G13" s="63">
        <v>5</v>
      </c>
      <c r="H13" s="63">
        <v>-7.1</v>
      </c>
      <c r="J13" s="62">
        <v>996</v>
      </c>
      <c r="K13" s="63">
        <v>3.7</v>
      </c>
      <c r="L13" s="62">
        <v>1090</v>
      </c>
      <c r="M13" s="63">
        <v>5</v>
      </c>
      <c r="N13" s="63">
        <v>-8.6</v>
      </c>
    </row>
    <row r="14" spans="2:14" ht="14.5" customHeight="1">
      <c r="C14" s="10" t="s">
        <v>19</v>
      </c>
      <c r="D14" s="58">
        <v>260</v>
      </c>
      <c r="E14" s="59">
        <v>1.9</v>
      </c>
      <c r="F14" s="58">
        <v>204</v>
      </c>
      <c r="G14" s="59">
        <v>1.9</v>
      </c>
      <c r="H14" s="59">
        <v>27.5</v>
      </c>
      <c r="J14" s="58">
        <v>506</v>
      </c>
      <c r="K14" s="59">
        <v>1.9</v>
      </c>
      <c r="L14" s="58">
        <v>335</v>
      </c>
      <c r="M14" s="59">
        <v>1.5</v>
      </c>
      <c r="N14" s="59">
        <v>51</v>
      </c>
    </row>
    <row r="15" spans="2:14" ht="14.5" customHeight="1">
      <c r="C15" s="16" t="s">
        <v>20</v>
      </c>
      <c r="D15" s="60">
        <v>452</v>
      </c>
      <c r="E15" s="61">
        <v>3.3</v>
      </c>
      <c r="F15" s="60">
        <v>145</v>
      </c>
      <c r="G15" s="61">
        <v>1.3</v>
      </c>
      <c r="H15" s="61" t="s">
        <v>129</v>
      </c>
      <c r="J15" s="60">
        <v>649</v>
      </c>
      <c r="K15" s="61">
        <v>2.4</v>
      </c>
      <c r="L15" s="60">
        <v>295</v>
      </c>
      <c r="M15" s="61">
        <v>1.4</v>
      </c>
      <c r="N15" s="61">
        <v>120</v>
      </c>
    </row>
    <row r="16" spans="2:14" ht="14.5" customHeight="1">
      <c r="C16" s="45" t="s">
        <v>168</v>
      </c>
      <c r="D16" s="64">
        <v>1220</v>
      </c>
      <c r="E16" s="65">
        <v>9</v>
      </c>
      <c r="F16" s="64">
        <v>896</v>
      </c>
      <c r="G16" s="65">
        <v>8.1999999999999993</v>
      </c>
      <c r="H16" s="65">
        <v>36.200000000000003</v>
      </c>
      <c r="J16" s="64">
        <v>2151</v>
      </c>
      <c r="K16" s="65">
        <v>8</v>
      </c>
      <c r="L16" s="64">
        <v>1720</v>
      </c>
      <c r="M16" s="65">
        <v>7.9</v>
      </c>
      <c r="N16" s="65">
        <v>25.1</v>
      </c>
    </row>
    <row r="17" spans="3:14" ht="14.5" customHeight="1" thickBot="1">
      <c r="C17" s="232" t="s">
        <v>27</v>
      </c>
      <c r="D17" s="228">
        <v>57</v>
      </c>
      <c r="E17" s="229"/>
      <c r="F17" s="228">
        <v>47</v>
      </c>
      <c r="G17" s="230"/>
      <c r="H17" s="231">
        <v>19.899999999999999</v>
      </c>
      <c r="J17" s="228">
        <v>114</v>
      </c>
      <c r="K17" s="229"/>
      <c r="L17" s="228">
        <v>181</v>
      </c>
      <c r="M17" s="230"/>
      <c r="N17" s="231">
        <v>-37.200000000000003</v>
      </c>
    </row>
    <row r="19" spans="3:14" ht="14.5" customHeight="1">
      <c r="C19" s="246"/>
      <c r="D19" s="246"/>
      <c r="E19" s="246"/>
      <c r="F19" s="246"/>
      <c r="G19" s="246"/>
      <c r="H19" s="246"/>
      <c r="I19" s="246"/>
      <c r="J19" s="246"/>
      <c r="K19" s="246"/>
      <c r="L19" s="246"/>
    </row>
  </sheetData>
  <mergeCells count="4">
    <mergeCell ref="B2:B3"/>
    <mergeCell ref="C19:L19"/>
    <mergeCell ref="D5:H5"/>
    <mergeCell ref="J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 Results</vt:lpstr>
      <vt:lpstr>Consolidated Balance</vt:lpstr>
      <vt:lpstr>EBITDA &amp; ND exKOF</vt:lpstr>
      <vt:lpstr>Proximity</vt:lpstr>
      <vt:lpstr>Proximity Europe</vt:lpstr>
      <vt:lpstr>Health</vt:lpstr>
      <vt:lpstr>Fuel</vt:lpstr>
      <vt:lpstr>KOF</vt:lpstr>
      <vt:lpstr>Envoy Solutions</vt:lpstr>
      <vt:lpstr>Other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Teoxon, Juvy C</cp:lastModifiedBy>
  <dcterms:created xsi:type="dcterms:W3CDTF">2022-04-27T16:19:02Z</dcterms:created>
  <dcterms:modified xsi:type="dcterms:W3CDTF">2023-07-27T03:30:29Z</dcterms:modified>
</cp:coreProperties>
</file>