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hpfem01.csc.fmx\RI\Trimestres FEMSA\2024\febrero\"/>
    </mc:Choice>
  </mc:AlternateContent>
  <xr:revisionPtr revIDLastSave="0" documentId="13_ncr:1_{7B7602B4-C24C-42DE-AD5E-6E68721C76EB}" xr6:coauthVersionLast="47" xr6:coauthVersionMax="47" xr10:uidLastSave="{00000000-0000-0000-0000-000000000000}"/>
  <bookViews>
    <workbookView xWindow="9510" yWindow="0" windowWidth="9780" windowHeight="10170" tabRatio="858" activeTab="1" xr2:uid="{E2C076D1-7333-4F95-AB29-13E45012ED7C}"/>
  </bookViews>
  <sheets>
    <sheet name="Consolidado Resultados" sheetId="1" r:id="rId1"/>
    <sheet name="Consolidado Balance" sheetId="2" r:id="rId2"/>
    <sheet name="EBITDA Aj. y DN exKOF" sheetId="12" r:id="rId3"/>
    <sheet name="Proximidad" sheetId="3" r:id="rId4"/>
    <sheet name="Proximidad Europa" sheetId="14" r:id="rId5"/>
    <sheet name="Salud" sheetId="5" r:id="rId6"/>
    <sheet name="Fuel" sheetId="4" r:id="rId7"/>
    <sheet name="KOF" sheetId="10" r:id="rId8"/>
    <sheet name="Otros Indicadores" sheetId="11" r:id="rId9"/>
  </sheets>
  <externalReferences>
    <externalReference r:id="rId10"/>
  </externalReferences>
  <definedNames>
    <definedName name="ebitdaprom">#REF!,#REF!,#REF!,#REF!,#REF!,#REF!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0" i="12" l="1"/>
  <c r="J40" i="12" s="1"/>
  <c r="N17" i="12" l="1"/>
  <c r="K32" i="12" l="1"/>
</calcChain>
</file>

<file path=xl/sharedStrings.xml><?xml version="1.0" encoding="utf-8"?>
<sst xmlns="http://schemas.openxmlformats.org/spreadsheetml/2006/main" count="367" uniqueCount="191">
  <si>
    <t>% Var.</t>
  </si>
  <si>
    <r>
      <t>% Org.</t>
    </r>
    <r>
      <rPr>
        <b/>
        <vertAlign val="superscript"/>
        <sz val="8"/>
        <color theme="1"/>
        <rFont val="Open Sans"/>
        <family val="2"/>
      </rPr>
      <t>(A)</t>
    </r>
  </si>
  <si>
    <t xml:space="preserve">       Euros</t>
  </si>
  <si>
    <t xml:space="preserve">       Ticket (pesos)</t>
  </si>
  <si>
    <t>Total</t>
  </si>
  <si>
    <t>Colombia</t>
  </si>
  <si>
    <t>Argentina</t>
  </si>
  <si>
    <t>Chile</t>
  </si>
  <si>
    <t>% Inc.</t>
  </si>
  <si>
    <t xml:space="preserve"> N.S. </t>
  </si>
  <si>
    <t xml:space="preserve"> -   </t>
  </si>
  <si>
    <t>2029+</t>
  </si>
  <si>
    <t>Envoy Solutions</t>
  </si>
  <si>
    <r>
      <t>Coca-Cola FEMSA</t>
    </r>
    <r>
      <rPr>
        <vertAlign val="superscript"/>
        <sz val="16"/>
        <color theme="1"/>
        <rFont val="Open Sans"/>
        <family val="2"/>
      </rPr>
      <t>2</t>
    </r>
  </si>
  <si>
    <t>-</t>
  </si>
  <si>
    <t>N.S.</t>
  </si>
  <si>
    <t xml:space="preserve"> </t>
  </si>
  <si>
    <t xml:space="preserve">  </t>
  </si>
  <si>
    <t xml:space="preserve">  FEMSA Consolidado – Estado de Resultados</t>
  </si>
  <si>
    <t xml:space="preserve">   Cifras en millones de pesos mexicanos (Ps.)</t>
  </si>
  <si>
    <t>% Integral</t>
  </si>
  <si>
    <t>Ingresos totales</t>
  </si>
  <si>
    <t>Costo de ventas</t>
  </si>
  <si>
    <t>Utilidad bruta</t>
  </si>
  <si>
    <t xml:space="preserve">       Gastos de administración</t>
  </si>
  <si>
    <t xml:space="preserve">       Gastos de venta</t>
  </si>
  <si>
    <t xml:space="preserve">Otros gastos (productos) no operativos </t>
  </si>
  <si>
    <t xml:space="preserve">       Gasto financiero</t>
  </si>
  <si>
    <t xml:space="preserve">       Producto financiero</t>
  </si>
  <si>
    <t xml:space="preserve">       Gasto financiero, neto</t>
  </si>
  <si>
    <t xml:space="preserve">       Pérdida / (Ganancia) por fluctuación cambiaria</t>
  </si>
  <si>
    <t xml:space="preserve">       Otros gastos (productos) financieros, neto</t>
  </si>
  <si>
    <t>Gastos de Financiamiento, neto</t>
  </si>
  <si>
    <t>Utilidad antes de impuesto a la utilidad y de Método Participación en Asociadas</t>
  </si>
  <si>
    <t>Utilidad neta de operaciones continuas</t>
  </si>
  <si>
    <t>Utilidad neta de operaciones discontinuas</t>
  </si>
  <si>
    <t>(Perdida) Utilidad neta Consolidada</t>
  </si>
  <si>
    <t>Participación controladora</t>
  </si>
  <si>
    <t>Participación no controladora</t>
  </si>
  <si>
    <t>Flujo Bruto de Operación y CAPEX</t>
  </si>
  <si>
    <t>Utilidad de operación</t>
  </si>
  <si>
    <t>Depreciación</t>
  </si>
  <si>
    <t>Amortización y otras partidas virtuales</t>
  </si>
  <si>
    <r>
      <rPr>
        <vertAlign val="superscript"/>
        <sz val="8"/>
        <color theme="1"/>
        <rFont val="Open Sans"/>
        <family val="2"/>
      </rPr>
      <t xml:space="preserve">(A) </t>
    </r>
    <r>
      <rPr>
        <sz val="8"/>
        <color theme="1"/>
        <rFont val="Open Sans"/>
        <family val="2"/>
      </rPr>
      <t>Términos orgánicos (% Org.) excluye los efectos de fusiones y adquisiciones significativas en los últimos doce meses.</t>
    </r>
  </si>
  <si>
    <r>
      <rPr>
        <vertAlign val="superscript"/>
        <sz val="8"/>
        <color theme="1"/>
        <rFont val="Open Sans"/>
        <family val="2"/>
      </rPr>
      <t>(1)</t>
    </r>
    <r>
      <rPr>
        <sz val="8"/>
        <color theme="1"/>
        <rFont val="Open Sans"/>
        <family val="2"/>
      </rPr>
      <t xml:space="preserve"> Otros gastos (productos) operativos, neto = Otros gastos (Productos) operativos +(-) Método de participación operativo.</t>
    </r>
  </si>
  <si>
    <r>
      <rPr>
        <vertAlign val="superscript"/>
        <sz val="8"/>
        <color theme="1"/>
        <rFont val="Open Sans"/>
        <family val="2"/>
      </rPr>
      <t>(2)</t>
    </r>
    <r>
      <rPr>
        <sz val="8"/>
        <color theme="1"/>
        <rFont val="Open Sans"/>
        <family val="2"/>
      </rPr>
      <t xml:space="preserve"> Utilidad de operación = Utilidad bruta - Gastos de administración y venta  - Otros gastos (Productos) operativos, neto.</t>
    </r>
  </si>
  <si>
    <r>
      <rPr>
        <vertAlign val="superscript"/>
        <sz val="8"/>
        <color theme="1"/>
        <rFont val="Open Sans"/>
        <family val="2"/>
      </rPr>
      <t xml:space="preserve">(3) </t>
    </r>
    <r>
      <rPr>
        <sz val="8"/>
        <color theme="1"/>
        <rFont val="Open Sans"/>
        <family val="2"/>
      </rPr>
      <t>Representa principalmente el método de participación en los resultados de Heineken y Raízen Conveniencias, neto.</t>
    </r>
  </si>
  <si>
    <t xml:space="preserve">  FEMSA Consolidado – Balance General</t>
  </si>
  <si>
    <t>ACTIVOS</t>
  </si>
  <si>
    <t>TOTAL ACTIVOS</t>
  </si>
  <si>
    <t>PASIVOS Y CAPITAL CONTABLE</t>
  </si>
  <si>
    <r>
      <t xml:space="preserve">MEZCLA DE MONEDAS Y TASAS </t>
    </r>
    <r>
      <rPr>
        <vertAlign val="superscript"/>
        <sz val="8"/>
        <color rgb="FFFFFFFF"/>
        <rFont val="Open Sans"/>
        <family val="2"/>
      </rPr>
      <t>(2)</t>
    </r>
  </si>
  <si>
    <t>% del Total</t>
  </si>
  <si>
    <t>Tasa Promedio</t>
  </si>
  <si>
    <t>Deuda total</t>
  </si>
  <si>
    <r>
      <t xml:space="preserve">Tasa fija </t>
    </r>
    <r>
      <rPr>
        <vertAlign val="superscript"/>
        <sz val="8"/>
        <color theme="1"/>
        <rFont val="Open Sans"/>
        <family val="2"/>
      </rPr>
      <t>(2)</t>
    </r>
  </si>
  <si>
    <r>
      <t xml:space="preserve">Tasa variable </t>
    </r>
    <r>
      <rPr>
        <vertAlign val="superscript"/>
        <sz val="8"/>
        <color theme="1"/>
        <rFont val="Open Sans"/>
        <family val="2"/>
      </rPr>
      <t>(2)</t>
    </r>
  </si>
  <si>
    <t>VENCIMIENTO DE LA DEUDA</t>
  </si>
  <si>
    <t>% de la Deuda Total</t>
  </si>
  <si>
    <r>
      <rPr>
        <vertAlign val="superscript"/>
        <sz val="8"/>
        <color theme="1"/>
        <rFont val="Open Sans"/>
        <family val="2"/>
      </rPr>
      <t>(1)</t>
    </r>
    <r>
      <rPr>
        <sz val="8"/>
        <color theme="1"/>
        <rFont val="Open Sans"/>
        <family val="2"/>
      </rPr>
      <t xml:space="preserve"> Incluye los activos intangibles generados por las adquisiciones.</t>
    </r>
  </si>
  <si>
    <r>
      <rPr>
        <vertAlign val="superscript"/>
        <sz val="8"/>
        <color theme="1"/>
        <rFont val="Open Sans"/>
        <family val="2"/>
      </rPr>
      <t>(2)</t>
    </r>
    <r>
      <rPr>
        <sz val="8"/>
        <color theme="1"/>
        <rFont val="Open Sans"/>
        <family val="2"/>
      </rPr>
      <t xml:space="preserve"> Incluye efecto de derivados de tipo de cambio y tasa de interés relacionados con los pasivos bancarios.</t>
    </r>
  </si>
  <si>
    <t>Efectivo y valores de realización inmediata</t>
  </si>
  <si>
    <t>Inversiones</t>
  </si>
  <si>
    <t>Cuentas por cobrar</t>
  </si>
  <si>
    <t>Inventarios</t>
  </si>
  <si>
    <t>Otros activos circulantes</t>
  </si>
  <si>
    <t>Activos Disponibles para venta</t>
  </si>
  <si>
    <t>Total activo circulante</t>
  </si>
  <si>
    <t>Inversión en acciones</t>
  </si>
  <si>
    <t>Propiedad, planta y equipo, neto</t>
  </si>
  <si>
    <t>Derecho de uso</t>
  </si>
  <si>
    <t>Otros activos</t>
  </si>
  <si>
    <t>Préstamos bancarios C.P.</t>
  </si>
  <si>
    <t>Vencimientos C.P. del pasivo L.P</t>
  </si>
  <si>
    <t>Intereses por pagar</t>
  </si>
  <si>
    <t>Vencimientos de arrendamientos de L.P. en C.P.</t>
  </si>
  <si>
    <t>Pasivo de operación</t>
  </si>
  <si>
    <t>Pasivos circulantes Disponibles para la venta</t>
  </si>
  <si>
    <t>Total pasivo circulante</t>
  </si>
  <si>
    <t>Arrendamientos L.P.</t>
  </si>
  <si>
    <t xml:space="preserve">Obligaciones laborales </t>
  </si>
  <si>
    <t>Otros pasivos</t>
  </si>
  <si>
    <t>Total pasivos</t>
  </si>
  <si>
    <t>Total capital contable</t>
  </si>
  <si>
    <t>TOTAL PASIVO Y CAPITAL CONTABLE</t>
  </si>
  <si>
    <t>Contratado en:</t>
  </si>
  <si>
    <t xml:space="preserve">       Pesos mexicanos</t>
  </si>
  <si>
    <t xml:space="preserve">       Dólares</t>
  </si>
  <si>
    <t xml:space="preserve">       Francos Suizos</t>
  </si>
  <si>
    <t xml:space="preserve">       Pesos Colombianos</t>
  </si>
  <si>
    <t xml:space="preserve">       Pesos Argentinos</t>
  </si>
  <si>
    <t xml:space="preserve">       Reales</t>
  </si>
  <si>
    <t xml:space="preserve">       Pesos Chilenos</t>
  </si>
  <si>
    <t xml:space="preserve">       Pesos Uruguayos</t>
  </si>
  <si>
    <t xml:space="preserve">       Quetzales</t>
  </si>
  <si>
    <t xml:space="preserve">Deuda Neta y EBITDA ex-KOF </t>
  </si>
  <si>
    <t>Cifras expresadas en millones de Dólares Americanos (US.)</t>
  </si>
  <si>
    <t>Ajustes</t>
  </si>
  <si>
    <t>Combustibles</t>
  </si>
  <si>
    <t>Salud</t>
  </si>
  <si>
    <t>FEMSA Consolidado</t>
  </si>
  <si>
    <t>EBITDA Aj. reportado</t>
  </si>
  <si>
    <r>
      <t>Otros</t>
    </r>
    <r>
      <rPr>
        <vertAlign val="superscript"/>
        <sz val="16"/>
        <color theme="1"/>
        <rFont val="Open Sans"/>
        <family val="2"/>
      </rPr>
      <t>3</t>
    </r>
  </si>
  <si>
    <r>
      <t>Proximidad Américas &amp; Europa</t>
    </r>
    <r>
      <rPr>
        <vertAlign val="superscript"/>
        <sz val="16"/>
        <color theme="1"/>
        <rFont val="Open Sans"/>
        <family val="2"/>
      </rPr>
      <t>1</t>
    </r>
  </si>
  <si>
    <r>
      <t>EBITDA Aj. Ex-KOF</t>
    </r>
    <r>
      <rPr>
        <b/>
        <vertAlign val="superscript"/>
        <sz val="16"/>
        <color theme="1"/>
        <rFont val="Open Sans"/>
        <family val="2"/>
      </rPr>
      <t>4</t>
    </r>
  </si>
  <si>
    <t>1 Incluye Proximidad Europa solo por el periodo consolidado.</t>
  </si>
  <si>
    <t>2 Ajustes de Coca-Cola FEMSA representan 100% del EBITDA de los últimos doce meses.</t>
  </si>
  <si>
    <t>5 Incluye EUR€ 500 mm en notas convertibles en acciones de Heineken Holding N.V.</t>
  </si>
  <si>
    <r>
      <t>Dividendos Recibidos4</t>
    </r>
    <r>
      <rPr>
        <vertAlign val="superscript"/>
        <sz val="16"/>
        <color theme="1"/>
        <rFont val="Open Sans"/>
        <family val="2"/>
      </rPr>
      <t>4</t>
    </r>
  </si>
  <si>
    <t>FEMSA Consolidado ex-KOF</t>
  </si>
  <si>
    <t>Reportado</t>
  </si>
  <si>
    <t>Ex-KOF</t>
  </si>
  <si>
    <t>Efectivo y valores de realización inmediata de KOF</t>
  </si>
  <si>
    <r>
      <t>Deuda Financiera</t>
    </r>
    <r>
      <rPr>
        <vertAlign val="superscript"/>
        <sz val="16"/>
        <color theme="1"/>
        <rFont val="Open Sans"/>
        <family val="2"/>
      </rPr>
      <t>5</t>
    </r>
  </si>
  <si>
    <t>Deuda Financiera de KOF</t>
  </si>
  <si>
    <t>Obligaciones por Arrendamientos</t>
  </si>
  <si>
    <t>Obligaciones por Arrendamientos de KOF</t>
  </si>
  <si>
    <t>Deuda</t>
  </si>
  <si>
    <t>FEMSA Deuda Neta</t>
  </si>
  <si>
    <t>Gastos de administración</t>
  </si>
  <si>
    <t>Gastos de venta</t>
  </si>
  <si>
    <t>Otros gastos (productos) operativos, neto</t>
  </si>
  <si>
    <t xml:space="preserve">Utilidad de operación </t>
  </si>
  <si>
    <t>EBITDA Ajustado</t>
  </si>
  <si>
    <t>Inversión en activo fijo</t>
  </si>
  <si>
    <t>Información de Tiendas OXXO</t>
  </si>
  <si>
    <t>Tiendas totales</t>
  </si>
  <si>
    <t>Tiendas México</t>
  </si>
  <si>
    <t>Tiendas Sudamérica</t>
  </si>
  <si>
    <t>Tiendas nuevas:</t>
  </si>
  <si>
    <t xml:space="preserve">       Contra trimestre anterior</t>
  </si>
  <si>
    <t xml:space="preserve">       Acumulado en el año</t>
  </si>
  <si>
    <t xml:space="preserve">       Últimos 12 meses</t>
  </si>
  <si>
    <t xml:space="preserve">       Ventas (miles de pesos)</t>
  </si>
  <si>
    <t xml:space="preserve">       Tráfico (miles de transacciones)</t>
  </si>
  <si>
    <r>
      <t xml:space="preserve">Mismas tiendas: </t>
    </r>
    <r>
      <rPr>
        <vertAlign val="superscript"/>
        <sz val="8"/>
        <color theme="1"/>
        <rFont val="Open Sans"/>
        <family val="2"/>
      </rPr>
      <t>(1)</t>
    </r>
  </si>
  <si>
    <r>
      <rPr>
        <vertAlign val="superscript"/>
        <sz val="8"/>
        <color theme="1"/>
        <rFont val="Open Sans"/>
        <family val="2"/>
      </rPr>
      <t>(1)</t>
    </r>
    <r>
      <rPr>
        <sz val="8"/>
        <color theme="1"/>
        <rFont val="Open Sans"/>
        <family val="2"/>
      </rPr>
      <t xml:space="preserve"> ) Información promedio mensual por tienda, considerando las mismas tiendas con más de doce meses de operación. Incluye servicios y corresponsalías.</t>
    </r>
  </si>
  <si>
    <t xml:space="preserve">  Proximidad Europa  – Resultados de Operación</t>
  </si>
  <si>
    <t xml:space="preserve">  Salud – Resultados de Operación</t>
  </si>
  <si>
    <t>Información de Tiendas</t>
  </si>
  <si>
    <t xml:space="preserve">       Últimos doce meses</t>
  </si>
  <si>
    <r>
      <t>Mismas tiendas:</t>
    </r>
    <r>
      <rPr>
        <vertAlign val="superscript"/>
        <sz val="8"/>
        <color theme="1"/>
        <rFont val="Open Sans"/>
        <family val="2"/>
      </rPr>
      <t xml:space="preserve"> (1)</t>
    </r>
  </si>
  <si>
    <r>
      <rPr>
        <vertAlign val="superscript"/>
        <sz val="8"/>
        <color theme="1"/>
        <rFont val="Open Sans"/>
        <family val="2"/>
      </rPr>
      <t>(1)</t>
    </r>
    <r>
      <rPr>
        <sz val="8"/>
        <color theme="1"/>
        <rFont val="Open Sans"/>
        <family val="2"/>
      </rPr>
      <t xml:space="preserve"> Información promedio mensual por tienda, considerando las tiendas con más de doce meses de operación.</t>
    </r>
  </si>
  <si>
    <t>Información de Estaciones de Servicio de OXXO Gas</t>
  </si>
  <si>
    <t>Estaciones totales</t>
  </si>
  <si>
    <t>Estaciones nuevas:</t>
  </si>
  <si>
    <t>Volumen (millones de litros) estaciones totales</t>
  </si>
  <si>
    <r>
      <t xml:space="preserve">Mismas estaciones: </t>
    </r>
    <r>
      <rPr>
        <vertAlign val="superscript"/>
        <sz val="8"/>
        <color theme="1"/>
        <rFont val="Open Sans"/>
        <family val="2"/>
      </rPr>
      <t>(1)</t>
    </r>
  </si>
  <si>
    <t xml:space="preserve">       Volumen (miles de litros)</t>
  </si>
  <si>
    <t xml:space="preserve">       Precio Promedio por Litro</t>
  </si>
  <si>
    <r>
      <rPr>
        <vertAlign val="superscript"/>
        <sz val="8"/>
        <color theme="1"/>
        <rFont val="Open Sans"/>
        <family val="2"/>
      </rPr>
      <t>(1)</t>
    </r>
    <r>
      <rPr>
        <sz val="8"/>
        <color theme="1"/>
        <rFont val="Open Sans"/>
        <family val="2"/>
      </rPr>
      <t xml:space="preserve"> Información promedio mensual por estación, considerando las estaciones con más de doce meses de operación.</t>
    </r>
  </si>
  <si>
    <t>Volumen de ventas</t>
  </si>
  <si>
    <t>(Millones de cajas unidad)</t>
  </si>
  <si>
    <t>México y Centro América</t>
  </si>
  <si>
    <t>Sudamérica</t>
  </si>
  <si>
    <t>Brasil</t>
  </si>
  <si>
    <t xml:space="preserve">  FEMSA – Información Macroeconómica</t>
  </si>
  <si>
    <t>Inflación</t>
  </si>
  <si>
    <t>Tipo de Cambio al Final del Periodo</t>
  </si>
  <si>
    <t>Por USD</t>
  </si>
  <si>
    <t>Por MXN</t>
  </si>
  <si>
    <r>
      <rPr>
        <vertAlign val="superscript"/>
        <sz val="8"/>
        <color theme="1"/>
        <rFont val="Open Sans"/>
        <family val="2"/>
      </rPr>
      <t>(1)</t>
    </r>
    <r>
      <rPr>
        <sz val="8"/>
        <color theme="1"/>
        <rFont val="Open Sans"/>
        <family val="2"/>
      </rPr>
      <t xml:space="preserve"> 12M = últimos doce meses. </t>
    </r>
  </si>
  <si>
    <t>México</t>
  </si>
  <si>
    <t>Zona Euro</t>
  </si>
  <si>
    <t xml:space="preserve">  Combustibles – Resultados de Operación</t>
  </si>
  <si>
    <t xml:space="preserve">  Coca-Cola FEMSA – Resultados de Operación</t>
  </si>
  <si>
    <t xml:space="preserve">  Proximidad – Resultados de Operación</t>
  </si>
  <si>
    <r>
      <t xml:space="preserve">Deuda a largo plazo </t>
    </r>
    <r>
      <rPr>
        <vertAlign val="superscript"/>
        <sz val="8"/>
        <color theme="1"/>
        <rFont val="Open Sans"/>
        <family val="2"/>
      </rPr>
      <t>(2)</t>
    </r>
  </si>
  <si>
    <r>
      <t>Activos Intangibles</t>
    </r>
    <r>
      <rPr>
        <vertAlign val="superscript"/>
        <sz val="8"/>
        <color theme="1"/>
        <rFont val="Open Sans"/>
        <family val="2"/>
      </rPr>
      <t>(1)</t>
    </r>
  </si>
  <si>
    <t>Para el cuarto trimestre de:</t>
  </si>
  <si>
    <t>Acumulado a:</t>
  </si>
  <si>
    <r>
      <rPr>
        <vertAlign val="superscript"/>
        <sz val="8"/>
        <color theme="1"/>
        <rFont val="Open Sans"/>
        <family val="2"/>
      </rPr>
      <t xml:space="preserve">(5) </t>
    </r>
    <r>
      <rPr>
        <sz val="8"/>
        <color theme="1"/>
        <rFont val="Open Sans"/>
        <family val="2"/>
      </rPr>
      <t>Incluye efecto negativo en ISR corriente de ($2,467M) por disminución de utilidad fiscal debido a pérdida en fluctuación</t>
    </r>
  </si>
  <si>
    <r>
      <t xml:space="preserve">       Otros gastos (productos) operativos, neto </t>
    </r>
    <r>
      <rPr>
        <vertAlign val="superscript"/>
        <sz val="8"/>
        <color theme="1"/>
        <rFont val="Open Sans"/>
        <family val="2"/>
      </rPr>
      <t>(1)</t>
    </r>
  </si>
  <si>
    <r>
      <t>Utilidad de operación</t>
    </r>
    <r>
      <rPr>
        <vertAlign val="superscript"/>
        <sz val="8"/>
        <color theme="1"/>
        <rFont val="Open Sans"/>
        <family val="2"/>
      </rPr>
      <t xml:space="preserve"> (2)</t>
    </r>
  </si>
  <si>
    <r>
      <t xml:space="preserve">ISR </t>
    </r>
    <r>
      <rPr>
        <vertAlign val="superscript"/>
        <sz val="8"/>
        <color theme="1"/>
        <rFont val="Open Sans"/>
        <family val="2"/>
      </rPr>
      <t>(5)</t>
    </r>
  </si>
  <si>
    <r>
      <t xml:space="preserve">Participación en los resultados de Asociadas </t>
    </r>
    <r>
      <rPr>
        <vertAlign val="superscript"/>
        <sz val="8"/>
        <color theme="1"/>
        <rFont val="Open Sans"/>
        <family val="2"/>
      </rPr>
      <t>(3)</t>
    </r>
  </si>
  <si>
    <r>
      <t xml:space="preserve">Inversión en activo fijo </t>
    </r>
    <r>
      <rPr>
        <vertAlign val="superscript"/>
        <sz val="8"/>
        <color theme="1"/>
        <rFont val="Open Sans"/>
        <family val="2"/>
      </rPr>
      <t>(4)</t>
    </r>
  </si>
  <si>
    <t>31 de Diciembre de 2023</t>
  </si>
  <si>
    <t xml:space="preserve">Convertido a USD por conveniencia del lector usando el tipo de cambio publicado por el Banco de la Reserva Federal de Nueva York, al 31 de diciembre de 2023 fue 16.8668 MXN per USD. </t>
  </si>
  <si>
    <t>4 Refleja dividendos en efectivo recibidos de Coca-Cola FEMSA por aproximadamente US$316 mm, y US$57 mm de Heineken durante los últimos doce meses.</t>
  </si>
  <si>
    <t xml:space="preserve">Últimos doce meses finalizados al 31 de diciembre de 2023 </t>
  </si>
  <si>
    <t xml:space="preserve">Al 31 de diciembre de 2023 </t>
  </si>
  <si>
    <t>NA</t>
  </si>
  <si>
    <t xml:space="preserve"> NA </t>
  </si>
  <si>
    <r>
      <rPr>
        <vertAlign val="superscript"/>
        <sz val="8"/>
        <color theme="1"/>
        <rFont val="Open Sans"/>
        <family val="2"/>
      </rPr>
      <t>(1)</t>
    </r>
    <r>
      <rPr>
        <sz val="8"/>
        <color theme="1"/>
        <rFont val="Open Sans"/>
        <family val="2"/>
      </rPr>
      <t xml:space="preserve"> El segmento Proximidad Europa este compuesto por Valora. La adquisición de Valora concluyo en octubre de 2022 el resumen financiero refleja 2 meses y 23 días en ambos años para efectos de comparabilidad Incluye servicios y corresponsalías.</t>
    </r>
  </si>
  <si>
    <t>4T 2023</t>
  </si>
  <si>
    <r>
      <t xml:space="preserve">12M </t>
    </r>
    <r>
      <rPr>
        <b/>
        <vertAlign val="superscript"/>
        <sz val="8"/>
        <color rgb="FF000000"/>
        <rFont val="Open Sans"/>
        <family val="2"/>
      </rPr>
      <t>(1)</t>
    </r>
    <r>
      <rPr>
        <b/>
        <sz val="8"/>
        <color rgb="FF000000"/>
        <rFont val="Open Sans"/>
        <family val="2"/>
      </rPr>
      <t xml:space="preserve"> Dic-23</t>
    </r>
  </si>
  <si>
    <t>Dic-23</t>
  </si>
  <si>
    <t>Dic-22</t>
  </si>
  <si>
    <r>
      <rPr>
        <vertAlign val="superscript"/>
        <sz val="8"/>
        <color theme="1"/>
        <rFont val="Open Sans"/>
        <family val="2"/>
      </rPr>
      <t xml:space="preserve">(4) </t>
    </r>
    <r>
      <rPr>
        <sz val="8"/>
        <color theme="1"/>
        <rFont val="Open Sans"/>
        <family val="2"/>
      </rPr>
      <t>Al cierre de Septiembre, la inversión en activo fijo efectivamente pagada equivale a</t>
    </r>
    <r>
      <rPr>
        <sz val="8"/>
        <rFont val="Open Sans"/>
        <family val="2"/>
      </rPr>
      <t xml:space="preserve"> $38,068 million.</t>
    </r>
  </si>
  <si>
    <t>3 Incluye FEMSA Otros negocios (incluyendo Digital@FEMSA), gastos corporativos de FEMSA y los efectos de los ajustes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</si>
</sst>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3" formatCode="_(* #,##0.00_);_(* \(#,##0.00\);_(* &quot;-&quot;??_);_(@_)"/>
    <numFmt numFmtId="164" formatCode="_(* #,##0_);_(* \(#,##0\);_(* &quot;-&quot;??_);_(@_)"/>
    <numFmt numFmtId="165" formatCode="_(* #,##0.0_);_(* \(#,##0.0\);_(* &quot;-&quot;??_);_(@_)"/>
    <numFmt numFmtId="166" formatCode="0.0%"/>
    <numFmt numFmtId="167" formatCode="0.0"/>
    <numFmt numFmtId="168" formatCode="0.0_);\(0.0\)"/>
    <numFmt numFmtId="169" formatCode="#,##0.0_);\(#,##0.0\)"/>
    <numFmt numFmtId="170" formatCode="#,##0.0;\-#,##0.0"/>
    <numFmt numFmtId="171" formatCode="[$-409]mmm\-yy;@"/>
    <numFmt numFmtId="172" formatCode="_(* #,##0.0000_);_(* \(#,##0.0000\);_(* &quot;-&quot;??_);_(@_)"/>
    <numFmt numFmtId="173" formatCode="_(* #,##0.00\x_);_(* \(#,##0.00\);_(* &quot;-&quot;??_);_(@_)"/>
  </numFmts>
  <fonts count="45" x14ac:knownFonts="1">
    <font>
      <sz val="11"/>
      <color theme="1"/>
      <name val="Calibri"/>
      <family val="2"/>
      <scheme val="minor"/>
    </font>
    <font>
      <sz val="11"/>
      <color theme="1"/>
      <name val="Calibri"/>
      <family val="2"/>
      <scheme val="minor"/>
    </font>
    <font>
      <b/>
      <sz val="11"/>
      <color theme="1"/>
      <name val="Open Sans"/>
      <family val="2"/>
    </font>
    <font>
      <sz val="11"/>
      <color theme="1"/>
      <name val="Open Sans"/>
      <family val="2"/>
    </font>
    <font>
      <sz val="8"/>
      <color theme="1"/>
      <name val="Open Sans"/>
      <family val="2"/>
    </font>
    <font>
      <sz val="8"/>
      <color rgb="FF97999B"/>
      <name val="Open Sans"/>
      <family val="2"/>
    </font>
    <font>
      <sz val="10"/>
      <name val="MS Sans Serif"/>
      <family val="2"/>
    </font>
    <font>
      <sz val="7"/>
      <name val="Calibri"/>
      <family val="2"/>
      <scheme val="minor"/>
    </font>
    <font>
      <sz val="7"/>
      <color indexed="8"/>
      <name val="Calibri"/>
      <family val="2"/>
      <scheme val="minor"/>
    </font>
    <font>
      <sz val="8"/>
      <color rgb="FF000000"/>
      <name val="Open Sans"/>
      <family val="2"/>
    </font>
    <font>
      <vertAlign val="superscript"/>
      <sz val="8"/>
      <color theme="1"/>
      <name val="Open Sans"/>
      <family val="2"/>
    </font>
    <font>
      <b/>
      <sz val="8"/>
      <color rgb="FFFFFFFF"/>
      <name val="Open Sans"/>
      <family val="2"/>
    </font>
    <font>
      <b/>
      <sz val="8"/>
      <color theme="1"/>
      <name val="Open Sans"/>
      <family val="2"/>
    </font>
    <font>
      <b/>
      <vertAlign val="superscript"/>
      <sz val="8"/>
      <color theme="1"/>
      <name val="Open Sans"/>
      <family val="2"/>
    </font>
    <font>
      <sz val="8"/>
      <color rgb="FFFF0000"/>
      <name val="Open Sans"/>
      <family val="2"/>
    </font>
    <font>
      <sz val="8"/>
      <color rgb="FFE8E9EC"/>
      <name val="Open Sans"/>
      <family val="2"/>
    </font>
    <font>
      <b/>
      <sz val="8"/>
      <color theme="0"/>
      <name val="Open Sans"/>
      <family val="2"/>
    </font>
    <font>
      <b/>
      <sz val="8"/>
      <color rgb="FF000000"/>
      <name val="Open Sans"/>
      <family val="2"/>
    </font>
    <font>
      <vertAlign val="superscript"/>
      <sz val="8"/>
      <color rgb="FFFFFFFF"/>
      <name val="Open Sans"/>
      <family val="2"/>
    </font>
    <font>
      <sz val="8"/>
      <color rgb="FFFFFFFF"/>
      <name val="Open Sans"/>
      <family val="2"/>
    </font>
    <font>
      <b/>
      <vertAlign val="superscript"/>
      <sz val="8"/>
      <color rgb="FF000000"/>
      <name val="Open Sans"/>
      <family val="2"/>
    </font>
    <font>
      <b/>
      <sz val="8"/>
      <color rgb="FF862633"/>
      <name val="Open Sans"/>
      <family val="2"/>
    </font>
    <font>
      <sz val="8"/>
      <name val="Open Sans"/>
      <family val="2"/>
    </font>
    <font>
      <sz val="7"/>
      <color rgb="FF000000"/>
      <name val="Open Sans"/>
      <family val="2"/>
    </font>
    <font>
      <sz val="7"/>
      <color theme="1"/>
      <name val="Open Sans"/>
      <family val="2"/>
    </font>
    <font>
      <b/>
      <sz val="7"/>
      <color rgb="FF000000"/>
      <name val="Open Sans"/>
      <family val="2"/>
    </font>
    <font>
      <b/>
      <sz val="20"/>
      <color rgb="FF000000"/>
      <name val="Open Sans"/>
      <family val="2"/>
    </font>
    <font>
      <sz val="20"/>
      <color theme="1"/>
      <name val="Open Sans"/>
      <family val="2"/>
    </font>
    <font>
      <sz val="12"/>
      <color theme="1"/>
      <name val="Open Sans"/>
      <family val="2"/>
    </font>
    <font>
      <sz val="18"/>
      <color rgb="FF97999B"/>
      <name val="Open Sans"/>
      <family val="2"/>
    </font>
    <font>
      <i/>
      <sz val="16"/>
      <color theme="1"/>
      <name val="Open Sans"/>
      <family val="2"/>
    </font>
    <font>
      <b/>
      <i/>
      <sz val="16"/>
      <color theme="0"/>
      <name val="Open Sans"/>
      <family val="2"/>
    </font>
    <font>
      <sz val="16"/>
      <color theme="1"/>
      <name val="Open Sans"/>
      <family val="2"/>
    </font>
    <font>
      <b/>
      <sz val="16"/>
      <color theme="1"/>
      <name val="Open Sans"/>
      <family val="2"/>
    </font>
    <font>
      <b/>
      <vertAlign val="superscript"/>
      <sz val="16"/>
      <color theme="1"/>
      <name val="Open Sans"/>
      <family val="2"/>
    </font>
    <font>
      <vertAlign val="superscript"/>
      <sz val="16"/>
      <color theme="1"/>
      <name val="Open Sans"/>
      <family val="2"/>
    </font>
    <font>
      <sz val="12"/>
      <color theme="0"/>
      <name val="Open Sans"/>
      <family val="2"/>
    </font>
    <font>
      <i/>
      <sz val="12"/>
      <color theme="1"/>
      <name val="Open Sans"/>
      <family val="2"/>
    </font>
    <font>
      <sz val="12"/>
      <color rgb="FF000000"/>
      <name val="Open Sans"/>
      <family val="2"/>
    </font>
    <font>
      <i/>
      <sz val="8"/>
      <color theme="1"/>
      <name val="Open Sans"/>
      <family val="2"/>
    </font>
    <font>
      <i/>
      <sz val="8"/>
      <color theme="0"/>
      <name val="Open Sans"/>
      <family val="2"/>
    </font>
    <font>
      <b/>
      <sz val="11"/>
      <color theme="0"/>
      <name val="Open Sans"/>
      <family val="2"/>
    </font>
    <font>
      <i/>
      <sz val="20"/>
      <color theme="0"/>
      <name val="Open Sans"/>
      <family val="2"/>
    </font>
    <font>
      <b/>
      <sz val="12"/>
      <color theme="1"/>
      <name val="Open Sans"/>
      <family val="2"/>
    </font>
    <font>
      <b/>
      <sz val="7"/>
      <color theme="1"/>
      <name val="Open Sans"/>
      <family val="2"/>
    </font>
  </fonts>
  <fills count="12">
    <fill>
      <patternFill patternType="none"/>
    </fill>
    <fill>
      <patternFill patternType="gray125"/>
    </fill>
    <fill>
      <patternFill patternType="solid">
        <fgColor rgb="FF862633"/>
        <bgColor indexed="64"/>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rgb="FFFFB500"/>
        <bgColor indexed="64"/>
      </patternFill>
    </fill>
    <fill>
      <patternFill patternType="solid">
        <fgColor rgb="FF1B70B5"/>
        <bgColor indexed="64"/>
      </patternFill>
    </fill>
    <fill>
      <patternFill patternType="solid">
        <fgColor rgb="FFF58220"/>
        <bgColor indexed="64"/>
      </patternFill>
    </fill>
    <fill>
      <patternFill patternType="solid">
        <fgColor rgb="FFEB262C"/>
        <bgColor indexed="64"/>
      </patternFill>
    </fill>
  </fills>
  <borders count="29">
    <border>
      <left/>
      <right/>
      <top/>
      <bottom/>
      <diagonal/>
    </border>
    <border>
      <left/>
      <right/>
      <top/>
      <bottom style="medium">
        <color rgb="FF862633"/>
      </bottom>
      <diagonal/>
    </border>
    <border>
      <left/>
      <right/>
      <top/>
      <bottom style="medium">
        <color rgb="FF850026"/>
      </bottom>
      <diagonal/>
    </border>
    <border>
      <left/>
      <right/>
      <top style="medium">
        <color rgb="FF862633"/>
      </top>
      <bottom/>
      <diagonal/>
    </border>
    <border>
      <left/>
      <right/>
      <top/>
      <bottom style="thin">
        <color rgb="FF97999B"/>
      </bottom>
      <diagonal/>
    </border>
    <border>
      <left/>
      <right/>
      <top style="thin">
        <color rgb="FF97999B"/>
      </top>
      <bottom style="thin">
        <color rgb="FF97999B"/>
      </bottom>
      <diagonal/>
    </border>
    <border>
      <left/>
      <right/>
      <top style="thin">
        <color rgb="FF97999B"/>
      </top>
      <bottom/>
      <diagonal/>
    </border>
    <border>
      <left/>
      <right/>
      <top style="medium">
        <color rgb="FF862633"/>
      </top>
      <bottom style="thin">
        <color rgb="FF97999B"/>
      </bottom>
      <diagonal/>
    </border>
    <border>
      <left/>
      <right/>
      <top/>
      <bottom style="dashed">
        <color rgb="FF97999B"/>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right/>
      <top style="thin">
        <color theme="0" tint="-0.34998626667073579"/>
      </top>
      <bottom style="medium">
        <color rgb="FF862633"/>
      </bottom>
      <diagonal/>
    </border>
    <border>
      <left/>
      <right/>
      <top style="thin">
        <color rgb="FF97999B"/>
      </top>
      <bottom style="medium">
        <color rgb="FF862633"/>
      </bottom>
      <diagonal/>
    </border>
    <border>
      <left/>
      <right/>
      <top/>
      <bottom style="thin">
        <color theme="0" tint="-0.34998626667073579"/>
      </bottom>
      <diagonal/>
    </border>
    <border>
      <left/>
      <right/>
      <top/>
      <bottom style="medium">
        <color rgb="FFFFB500"/>
      </bottom>
      <diagonal/>
    </border>
    <border>
      <left/>
      <right/>
      <top style="thin">
        <color rgb="FF97999B"/>
      </top>
      <bottom style="medium">
        <color rgb="FFFFB500"/>
      </bottom>
      <diagonal/>
    </border>
    <border>
      <left/>
      <right/>
      <top/>
      <bottom style="medium">
        <color rgb="FF0070C0"/>
      </bottom>
      <diagonal/>
    </border>
    <border>
      <left/>
      <right/>
      <top style="thin">
        <color rgb="FF97999B"/>
      </top>
      <bottom style="medium">
        <color rgb="FF0070C0"/>
      </bottom>
      <diagonal/>
    </border>
    <border>
      <left/>
      <right/>
      <top/>
      <bottom style="medium">
        <color rgb="FFF58220"/>
      </bottom>
      <diagonal/>
    </border>
    <border>
      <left/>
      <right/>
      <top style="thin">
        <color rgb="FF97999B"/>
      </top>
      <bottom style="medium">
        <color rgb="FFF58220"/>
      </bottom>
      <diagonal/>
    </border>
    <border>
      <left/>
      <right/>
      <top/>
      <bottom style="medium">
        <color rgb="FFEB262C"/>
      </bottom>
      <diagonal/>
    </border>
    <border>
      <left/>
      <right/>
      <top style="thin">
        <color rgb="FF97999B"/>
      </top>
      <bottom style="medium">
        <color rgb="FFEB262C"/>
      </bottom>
      <diagonal/>
    </border>
    <border>
      <left/>
      <right/>
      <top style="thin">
        <color rgb="FF97999B"/>
      </top>
      <bottom style="medium">
        <color rgb="FFFFC000"/>
      </bottom>
      <diagonal/>
    </border>
    <border>
      <left/>
      <right/>
      <top/>
      <bottom style="medium">
        <color rgb="FF1B70B5"/>
      </bottom>
      <diagonal/>
    </border>
    <border>
      <left/>
      <right/>
      <top style="medium">
        <color rgb="FFFFB500"/>
      </top>
      <bottom/>
      <diagonal/>
    </border>
  </borders>
  <cellStyleXfs count="4">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cellStyleXfs>
  <cellXfs count="260">
    <xf numFmtId="0" fontId="0" fillId="0" borderId="0" xfId="0"/>
    <xf numFmtId="0" fontId="3" fillId="0" borderId="0" xfId="0" applyFont="1"/>
    <xf numFmtId="0" fontId="3" fillId="2" borderId="0" xfId="0" applyFont="1" applyFill="1" applyAlignment="1">
      <alignment horizontal="center"/>
    </xf>
    <xf numFmtId="0" fontId="2" fillId="0" borderId="0" xfId="0" applyFont="1" applyAlignment="1">
      <alignment vertical="center"/>
    </xf>
    <xf numFmtId="0" fontId="2" fillId="0" borderId="0" xfId="0" applyFont="1"/>
    <xf numFmtId="0" fontId="5" fillId="0" borderId="0" xfId="0" applyFont="1" applyAlignment="1">
      <alignment vertical="top"/>
    </xf>
    <xf numFmtId="165" fontId="8" fillId="3" borderId="0" xfId="1" applyNumberFormat="1" applyFont="1" applyFill="1" applyAlignment="1">
      <alignment horizontal="right" vertical="center" wrapText="1" shrinkToFit="1"/>
    </xf>
    <xf numFmtId="0" fontId="7" fillId="4" borderId="0" xfId="0" applyFont="1" applyFill="1" applyAlignment="1">
      <alignment horizontal="right" vertical="center" wrapText="1" shrinkToFit="1"/>
    </xf>
    <xf numFmtId="0" fontId="7" fillId="3" borderId="0" xfId="0" applyFont="1" applyFill="1" applyAlignment="1">
      <alignment horizontal="right" vertical="center" wrapText="1" shrinkToFit="1"/>
    </xf>
    <xf numFmtId="0" fontId="4" fillId="0" borderId="3"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1" fillId="2" borderId="1" xfId="0" applyFont="1" applyFill="1" applyBorder="1" applyAlignment="1">
      <alignment vertical="center" wrapText="1"/>
    </xf>
    <xf numFmtId="0" fontId="12" fillId="0" borderId="0" xfId="0" applyFont="1" applyAlignment="1">
      <alignment horizontal="righ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4" xfId="0" applyFont="1" applyBorder="1" applyAlignment="1">
      <alignmen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5" borderId="5"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16" fillId="2" borderId="1" xfId="0" applyFont="1" applyFill="1" applyBorder="1" applyAlignment="1">
      <alignment vertical="center" wrapText="1"/>
    </xf>
    <xf numFmtId="0" fontId="4" fillId="0" borderId="4" xfId="0" applyFont="1" applyBorder="1" applyAlignment="1">
      <alignment horizontal="right" vertical="center"/>
    </xf>
    <xf numFmtId="0" fontId="4" fillId="0" borderId="0" xfId="0" applyFont="1" applyAlignment="1">
      <alignment horizontal="right" vertical="center"/>
    </xf>
    <xf numFmtId="0" fontId="4" fillId="5" borderId="5" xfId="0" applyFont="1" applyFill="1" applyBorder="1" applyAlignment="1">
      <alignment horizontal="right" vertical="center"/>
    </xf>
    <xf numFmtId="0" fontId="7" fillId="3" borderId="0" xfId="2" applyFont="1" applyFill="1" applyAlignment="1">
      <alignment vertical="center" wrapText="1"/>
    </xf>
    <xf numFmtId="0" fontId="8" fillId="3" borderId="0" xfId="0" applyFont="1" applyFill="1" applyAlignment="1">
      <alignment vertical="center" wrapText="1"/>
    </xf>
    <xf numFmtId="0" fontId="9" fillId="0" borderId="0" xfId="0" applyFont="1" applyAlignment="1">
      <alignment horizontal="right" vertical="center" wrapText="1"/>
    </xf>
    <xf numFmtId="168" fontId="4" fillId="0" borderId="4" xfId="0" applyNumberFormat="1" applyFont="1" applyBorder="1" applyAlignment="1">
      <alignment horizontal="right" vertical="center" wrapText="1"/>
    </xf>
    <xf numFmtId="168" fontId="4" fillId="0" borderId="0" xfId="0" applyNumberFormat="1" applyFont="1" applyAlignment="1">
      <alignment horizontal="right" vertical="center" wrapText="1"/>
    </xf>
    <xf numFmtId="37" fontId="4" fillId="0" borderId="4" xfId="0" applyNumberFormat="1" applyFont="1" applyBorder="1" applyAlignment="1">
      <alignment horizontal="right" vertical="center" wrapText="1"/>
    </xf>
    <xf numFmtId="37" fontId="4" fillId="0" borderId="0" xfId="0" applyNumberFormat="1" applyFont="1" applyAlignment="1">
      <alignment horizontal="right" vertical="center" wrapText="1"/>
    </xf>
    <xf numFmtId="37" fontId="4" fillId="0" borderId="1" xfId="0" applyNumberFormat="1" applyFont="1" applyBorder="1" applyAlignment="1">
      <alignment horizontal="right" vertical="center" wrapText="1"/>
    </xf>
    <xf numFmtId="37" fontId="4" fillId="0" borderId="4" xfId="0" applyNumberFormat="1" applyFont="1" applyBorder="1" applyAlignment="1">
      <alignment horizontal="right" vertical="center"/>
    </xf>
    <xf numFmtId="37" fontId="4" fillId="0" borderId="0" xfId="0" applyNumberFormat="1" applyFont="1" applyAlignment="1">
      <alignment horizontal="right" vertical="center"/>
    </xf>
    <xf numFmtId="37" fontId="4" fillId="5" borderId="5" xfId="0" applyNumberFormat="1" applyFont="1" applyFill="1" applyBorder="1" applyAlignment="1">
      <alignment horizontal="right" vertical="center"/>
    </xf>
    <xf numFmtId="0" fontId="11" fillId="0" borderId="0" xfId="0" applyFont="1" applyAlignment="1">
      <alignment vertical="center" wrapText="1"/>
    </xf>
    <xf numFmtId="166" fontId="4" fillId="0" borderId="0" xfId="0" applyNumberFormat="1" applyFont="1" applyAlignment="1">
      <alignment horizontal="right" vertical="center" wrapText="1"/>
    </xf>
    <xf numFmtId="166" fontId="4" fillId="0" borderId="1" xfId="0" applyNumberFormat="1" applyFont="1" applyBorder="1" applyAlignment="1">
      <alignment horizontal="right" vertical="center" wrapText="1"/>
    </xf>
    <xf numFmtId="0" fontId="12" fillId="0" borderId="0" xfId="0" applyFont="1" applyAlignment="1">
      <alignment vertical="center" wrapText="1"/>
    </xf>
    <xf numFmtId="0" fontId="19" fillId="0" borderId="0" xfId="0" applyFont="1" applyAlignment="1">
      <alignment horizontal="right" vertical="center" wrapText="1"/>
    </xf>
    <xf numFmtId="0" fontId="9" fillId="5" borderId="5" xfId="0" applyFont="1" applyFill="1" applyBorder="1" applyAlignment="1">
      <alignment vertical="center" wrapText="1"/>
    </xf>
    <xf numFmtId="0" fontId="9" fillId="5" borderId="4" xfId="0" applyFont="1" applyFill="1" applyBorder="1" applyAlignment="1">
      <alignment vertical="center" wrapText="1"/>
    </xf>
    <xf numFmtId="0" fontId="19" fillId="0" borderId="4" xfId="0" applyFont="1" applyBorder="1" applyAlignment="1">
      <alignment horizontal="right" vertical="center" wrapText="1"/>
    </xf>
    <xf numFmtId="37" fontId="9" fillId="5" borderId="5" xfId="0" applyNumberFormat="1" applyFont="1" applyFill="1" applyBorder="1" applyAlignment="1">
      <alignment horizontal="right" vertical="center" wrapText="1"/>
    </xf>
    <xf numFmtId="37" fontId="9" fillId="5" borderId="4" xfId="0" applyNumberFormat="1" applyFont="1" applyFill="1" applyBorder="1" applyAlignment="1">
      <alignment horizontal="right" vertical="center" wrapText="1"/>
    </xf>
    <xf numFmtId="37" fontId="19" fillId="0" borderId="0" xfId="0" applyNumberFormat="1" applyFont="1" applyAlignment="1">
      <alignment horizontal="right" vertical="center" wrapText="1"/>
    </xf>
    <xf numFmtId="37" fontId="9" fillId="0" borderId="0" xfId="0" applyNumberFormat="1" applyFont="1" applyAlignment="1">
      <alignment horizontal="right" vertical="center" wrapText="1"/>
    </xf>
    <xf numFmtId="37" fontId="12" fillId="0" borderId="0" xfId="0" applyNumberFormat="1" applyFont="1" applyAlignment="1">
      <alignment horizontal="right" vertical="center" wrapText="1"/>
    </xf>
    <xf numFmtId="168" fontId="9" fillId="5" borderId="5" xfId="0" applyNumberFormat="1" applyFont="1" applyFill="1" applyBorder="1" applyAlignment="1">
      <alignment horizontal="right" vertical="center" wrapText="1"/>
    </xf>
    <xf numFmtId="168" fontId="9" fillId="5" borderId="4" xfId="0" applyNumberFormat="1" applyFont="1" applyFill="1" applyBorder="1" applyAlignment="1">
      <alignment horizontal="right" vertical="center" wrapText="1"/>
    </xf>
    <xf numFmtId="168" fontId="19" fillId="0" borderId="0" xfId="0" applyNumberFormat="1" applyFont="1" applyAlignment="1">
      <alignment horizontal="right" vertical="center" wrapText="1"/>
    </xf>
    <xf numFmtId="0" fontId="12" fillId="0" borderId="4" xfId="0" applyFont="1" applyBorder="1" applyAlignment="1">
      <alignment vertical="center" wrapText="1"/>
    </xf>
    <xf numFmtId="37" fontId="12" fillId="0" borderId="4" xfId="0" applyNumberFormat="1" applyFont="1" applyBorder="1" applyAlignment="1">
      <alignment horizontal="right" vertical="center" wrapText="1"/>
    </xf>
    <xf numFmtId="0" fontId="12" fillId="0" borderId="4" xfId="0" applyFont="1" applyBorder="1" applyAlignment="1">
      <alignment horizontal="righ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4" fontId="4" fillId="0" borderId="4"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64" fontId="9" fillId="5" borderId="5" xfId="0" applyNumberFormat="1" applyFont="1" applyFill="1" applyBorder="1" applyAlignment="1">
      <alignment horizontal="right" vertical="center" wrapText="1"/>
    </xf>
    <xf numFmtId="165" fontId="9" fillId="5" borderId="5" xfId="0" applyNumberFormat="1" applyFont="1" applyFill="1" applyBorder="1" applyAlignment="1">
      <alignment horizontal="right" vertical="center" wrapText="1"/>
    </xf>
    <xf numFmtId="164" fontId="9" fillId="5" borderId="4" xfId="0" applyNumberFormat="1" applyFont="1" applyFill="1" applyBorder="1" applyAlignment="1">
      <alignment horizontal="right" vertical="center" wrapText="1"/>
    </xf>
    <xf numFmtId="165" fontId="9" fillId="5" borderId="4" xfId="0" applyNumberFormat="1" applyFont="1" applyFill="1" applyBorder="1" applyAlignment="1">
      <alignment horizontal="right" vertical="center" wrapText="1"/>
    </xf>
    <xf numFmtId="164" fontId="19" fillId="0" borderId="0" xfId="0" applyNumberFormat="1" applyFont="1" applyAlignment="1">
      <alignment horizontal="right" vertical="center" wrapText="1"/>
    </xf>
    <xf numFmtId="166" fontId="19" fillId="0" borderId="0" xfId="0" applyNumberFormat="1" applyFont="1" applyAlignment="1">
      <alignment horizontal="right" vertical="center" wrapText="1"/>
    </xf>
    <xf numFmtId="165" fontId="19" fillId="0" borderId="0" xfId="0" applyNumberFormat="1" applyFont="1" applyAlignment="1">
      <alignment horizontal="right" vertical="center" wrapText="1"/>
    </xf>
    <xf numFmtId="164" fontId="9" fillId="0" borderId="0" xfId="0" applyNumberFormat="1" applyFont="1" applyAlignment="1">
      <alignment horizontal="right" vertical="center" wrapText="1"/>
    </xf>
    <xf numFmtId="167" fontId="19" fillId="0" borderId="0" xfId="0" applyNumberFormat="1" applyFont="1" applyAlignment="1">
      <alignment horizontal="right" vertical="center" wrapText="1"/>
    </xf>
    <xf numFmtId="43" fontId="4" fillId="0" borderId="0" xfId="0" applyNumberFormat="1" applyFont="1" applyAlignment="1">
      <alignment horizontal="right" vertical="center" wrapText="1"/>
    </xf>
    <xf numFmtId="169" fontId="4"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69" fontId="4" fillId="0" borderId="4"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8" xfId="0" applyFont="1" applyBorder="1" applyAlignment="1">
      <alignment horizontal="right" vertical="center" wrapText="1"/>
    </xf>
    <xf numFmtId="0" fontId="4" fillId="0" borderId="8" xfId="0" applyFont="1" applyBorder="1" applyAlignment="1">
      <alignment horizontal="right" vertical="center" wrapText="1"/>
    </xf>
    <xf numFmtId="165" fontId="9" fillId="0" borderId="0" xfId="0" applyNumberFormat="1" applyFont="1" applyAlignment="1">
      <alignment horizontal="right" vertical="center" wrapText="1"/>
    </xf>
    <xf numFmtId="0" fontId="4" fillId="0" borderId="0" xfId="0" applyFont="1" applyAlignment="1">
      <alignment horizontal="center" vertical="center" wrapText="1"/>
    </xf>
    <xf numFmtId="0" fontId="11" fillId="2" borderId="0" xfId="0" applyFont="1" applyFill="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horizontal="right" vertical="center" wrapText="1"/>
    </xf>
    <xf numFmtId="0" fontId="21" fillId="0" borderId="1" xfId="0" applyFont="1" applyBorder="1" applyAlignment="1">
      <alignment horizontal="right" vertical="center" wrapText="1"/>
    </xf>
    <xf numFmtId="10" fontId="9" fillId="0" borderId="0" xfId="0" applyNumberFormat="1" applyFont="1" applyAlignment="1">
      <alignment horizontal="right" vertical="center" wrapText="1"/>
    </xf>
    <xf numFmtId="10" fontId="9" fillId="0" borderId="2" xfId="0" applyNumberFormat="1" applyFont="1" applyBorder="1" applyAlignment="1">
      <alignment horizontal="right" vertical="center" wrapText="1"/>
    </xf>
    <xf numFmtId="0" fontId="4" fillId="0" borderId="2" xfId="0" applyFont="1" applyBorder="1" applyAlignment="1">
      <alignment horizontal="right" vertical="center" wrapText="1"/>
    </xf>
    <xf numFmtId="0" fontId="17" fillId="0" borderId="4" xfId="0" applyFont="1" applyBorder="1" applyAlignment="1">
      <alignment horizontal="center" vertical="center" wrapText="1"/>
    </xf>
    <xf numFmtId="167" fontId="4" fillId="0" borderId="4" xfId="0" applyNumberFormat="1" applyFont="1" applyBorder="1" applyAlignment="1">
      <alignment horizontal="right" vertical="center"/>
    </xf>
    <xf numFmtId="167" fontId="4" fillId="0" borderId="0" xfId="0" applyNumberFormat="1" applyFont="1" applyAlignment="1">
      <alignment horizontal="right" vertical="center"/>
    </xf>
    <xf numFmtId="167" fontId="4" fillId="5" borderId="5" xfId="0" applyNumberFormat="1" applyFont="1" applyFill="1" applyBorder="1" applyAlignment="1">
      <alignment horizontal="right" vertical="center"/>
    </xf>
    <xf numFmtId="167" fontId="4" fillId="0" borderId="1" xfId="0" applyNumberFormat="1" applyFont="1" applyBorder="1" applyAlignment="1">
      <alignment horizontal="right" vertical="center" wrapText="1"/>
    </xf>
    <xf numFmtId="166" fontId="4" fillId="0" borderId="4" xfId="0" applyNumberFormat="1" applyFont="1" applyBorder="1" applyAlignment="1">
      <alignment horizontal="right" vertical="center" wrapText="1"/>
    </xf>
    <xf numFmtId="0" fontId="4" fillId="0" borderId="7" xfId="0" applyFont="1" applyBorder="1" applyAlignment="1">
      <alignment horizontal="right" vertical="center" wrapText="1"/>
    </xf>
    <xf numFmtId="167" fontId="4" fillId="0" borderId="4" xfId="0" applyNumberFormat="1" applyFont="1" applyBorder="1" applyAlignment="1">
      <alignment horizontal="right" vertical="center" wrapText="1"/>
    </xf>
    <xf numFmtId="167" fontId="9" fillId="5" borderId="5" xfId="0" applyNumberFormat="1" applyFont="1" applyFill="1" applyBorder="1" applyAlignment="1">
      <alignment horizontal="right" vertical="center" wrapText="1"/>
    </xf>
    <xf numFmtId="167" fontId="9" fillId="5" borderId="4" xfId="0" applyNumberFormat="1" applyFont="1" applyFill="1" applyBorder="1" applyAlignment="1">
      <alignment horizontal="right" vertical="center" wrapText="1"/>
    </xf>
    <xf numFmtId="164" fontId="4" fillId="0" borderId="3"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4" fontId="3" fillId="0" borderId="0" xfId="0" applyNumberFormat="1" applyFont="1"/>
    <xf numFmtId="164" fontId="4" fillId="5"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4"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6" xfId="0" applyNumberFormat="1" applyFont="1" applyBorder="1" applyAlignment="1">
      <alignment horizontal="right" vertical="center" wrapText="1"/>
    </xf>
    <xf numFmtId="43" fontId="4" fillId="0" borderId="6"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4" fontId="14" fillId="0" borderId="0" xfId="0" applyNumberFormat="1" applyFont="1" applyAlignment="1">
      <alignment horizontal="right" vertical="center" wrapText="1"/>
    </xf>
    <xf numFmtId="166" fontId="15" fillId="5" borderId="5"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wrapText="1"/>
    </xf>
    <xf numFmtId="9" fontId="15" fillId="0" borderId="0" xfId="0" applyNumberFormat="1" applyFont="1" applyAlignment="1">
      <alignment horizontal="right" vertical="center" wrapText="1"/>
    </xf>
    <xf numFmtId="166" fontId="15" fillId="0" borderId="0" xfId="0" applyNumberFormat="1" applyFont="1" applyAlignment="1">
      <alignment horizontal="right" vertical="center" wrapText="1"/>
    </xf>
    <xf numFmtId="165" fontId="4" fillId="0" borderId="4" xfId="1" applyNumberFormat="1" applyFont="1" applyBorder="1" applyAlignment="1">
      <alignment horizontal="right" vertical="center"/>
    </xf>
    <xf numFmtId="165" fontId="4" fillId="0" borderId="0" xfId="1" applyNumberFormat="1" applyFont="1" applyAlignment="1">
      <alignment horizontal="right" vertical="center"/>
    </xf>
    <xf numFmtId="165" fontId="4" fillId="5" borderId="5" xfId="1" applyNumberFormat="1" applyFont="1" applyFill="1" applyBorder="1" applyAlignment="1">
      <alignment horizontal="right" vertical="center"/>
    </xf>
    <xf numFmtId="171" fontId="12" fillId="0" borderId="1" xfId="0" applyNumberFormat="1" applyFont="1" applyBorder="1" applyAlignment="1">
      <alignment horizontal="right" vertical="center" wrapText="1"/>
    </xf>
    <xf numFmtId="165" fontId="4" fillId="0" borderId="0" xfId="1" applyNumberFormat="1" applyFont="1" applyAlignment="1">
      <alignment horizontal="right" vertical="center" wrapText="1"/>
    </xf>
    <xf numFmtId="43" fontId="9" fillId="0" borderId="0" xfId="1" applyFont="1" applyAlignment="1">
      <alignment horizontal="right" vertical="center" wrapText="1"/>
    </xf>
    <xf numFmtId="43" fontId="9" fillId="0" borderId="2" xfId="1" applyFont="1" applyBorder="1" applyAlignment="1">
      <alignment horizontal="right" vertical="center" wrapText="1"/>
    </xf>
    <xf numFmtId="172" fontId="9" fillId="0" borderId="0" xfId="1" applyNumberFormat="1" applyFont="1" applyAlignment="1">
      <alignment horizontal="right" vertical="center" wrapText="1"/>
    </xf>
    <xf numFmtId="172" fontId="9" fillId="0" borderId="2" xfId="1" applyNumberFormat="1" applyFont="1" applyBorder="1" applyAlignment="1">
      <alignment horizontal="right" vertical="center" wrapText="1"/>
    </xf>
    <xf numFmtId="3" fontId="23" fillId="0" borderId="3" xfId="0" applyNumberFormat="1" applyFont="1" applyBorder="1" applyAlignment="1">
      <alignment horizontal="right" vertical="center" wrapText="1"/>
    </xf>
    <xf numFmtId="3" fontId="23" fillId="0" borderId="0" xfId="0" applyNumberFormat="1" applyFont="1" applyAlignment="1">
      <alignment horizontal="right" vertical="center" wrapText="1"/>
    </xf>
    <xf numFmtId="0" fontId="23" fillId="0" borderId="0" xfId="0" applyFont="1" applyAlignment="1">
      <alignment horizontal="right" vertical="center" wrapText="1"/>
    </xf>
    <xf numFmtId="166" fontId="12" fillId="0" borderId="1" xfId="0" applyNumberFormat="1" applyFont="1" applyBorder="1" applyAlignment="1">
      <alignment horizontal="right" vertical="center" wrapText="1"/>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164" fontId="28" fillId="0" borderId="0" xfId="1" applyNumberFormat="1" applyFont="1" applyAlignment="1">
      <alignment vertical="center"/>
    </xf>
    <xf numFmtId="164" fontId="31" fillId="0" borderId="0" xfId="1" applyNumberFormat="1" applyFont="1" applyFill="1" applyBorder="1" applyAlignment="1">
      <alignment horizontal="center" vertical="center" wrapText="1"/>
    </xf>
    <xf numFmtId="164" fontId="31" fillId="0" borderId="0" xfId="1" applyNumberFormat="1" applyFont="1" applyFill="1" applyBorder="1" applyAlignment="1">
      <alignment vertical="center"/>
    </xf>
    <xf numFmtId="0" fontId="32" fillId="0" borderId="0" xfId="0" applyFont="1" applyAlignment="1">
      <alignment vertical="center"/>
    </xf>
    <xf numFmtId="164" fontId="33" fillId="0" borderId="12" xfId="1" applyNumberFormat="1" applyFont="1" applyBorder="1" applyAlignment="1">
      <alignment horizontal="center" vertical="center" wrapText="1"/>
    </xf>
    <xf numFmtId="0" fontId="33" fillId="0" borderId="12" xfId="0" applyFont="1" applyBorder="1" applyAlignment="1">
      <alignment horizontal="center" vertical="center"/>
    </xf>
    <xf numFmtId="0" fontId="33" fillId="0" borderId="12" xfId="0" applyFont="1" applyBorder="1" applyAlignment="1">
      <alignment horizontal="center" vertical="center" wrapText="1"/>
    </xf>
    <xf numFmtId="164" fontId="33" fillId="0" borderId="0" xfId="1" applyNumberFormat="1" applyFont="1" applyBorder="1" applyAlignment="1">
      <alignment horizontal="center" vertical="center"/>
    </xf>
    <xf numFmtId="0" fontId="33" fillId="0" borderId="0" xfId="0" applyFont="1" applyAlignment="1">
      <alignment horizontal="center" vertical="center"/>
    </xf>
    <xf numFmtId="0" fontId="32" fillId="0" borderId="13" xfId="0" applyFont="1" applyBorder="1" applyAlignment="1">
      <alignment vertical="center"/>
    </xf>
    <xf numFmtId="0" fontId="32" fillId="0" borderId="14" xfId="0" applyFont="1" applyBorder="1" applyAlignment="1">
      <alignment vertical="center"/>
    </xf>
    <xf numFmtId="0" fontId="33" fillId="7" borderId="14" xfId="0" applyFont="1" applyFill="1" applyBorder="1" applyAlignment="1">
      <alignment vertical="center"/>
    </xf>
    <xf numFmtId="0" fontId="36" fillId="0" borderId="0" xfId="0" applyFont="1" applyAlignment="1">
      <alignment vertical="center"/>
    </xf>
    <xf numFmtId="9" fontId="28" fillId="0" borderId="0" xfId="3" applyFont="1" applyAlignment="1">
      <alignment vertical="center"/>
    </xf>
    <xf numFmtId="164" fontId="36" fillId="0" borderId="0" xfId="0" applyNumberFormat="1" applyFont="1" applyAlignment="1">
      <alignment vertical="center"/>
    </xf>
    <xf numFmtId="0" fontId="33" fillId="4" borderId="0" xfId="0" applyFont="1" applyFill="1" applyAlignment="1">
      <alignment vertical="center"/>
    </xf>
    <xf numFmtId="167" fontId="36" fillId="0" borderId="0" xfId="0" applyNumberFormat="1" applyFont="1" applyAlignment="1">
      <alignment vertical="center"/>
    </xf>
    <xf numFmtId="0" fontId="37" fillId="0" borderId="0" xfId="0" applyFont="1" applyAlignment="1">
      <alignment vertical="center"/>
    </xf>
    <xf numFmtId="164" fontId="37" fillId="0" borderId="0" xfId="1" applyNumberFormat="1"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xf numFmtId="164" fontId="36" fillId="0" borderId="0" xfId="1" applyNumberFormat="1" applyFont="1" applyAlignment="1">
      <alignment vertical="center"/>
    </xf>
    <xf numFmtId="165" fontId="36" fillId="0" borderId="0" xfId="1" applyNumberFormat="1" applyFont="1" applyAlignment="1">
      <alignment vertical="center"/>
    </xf>
    <xf numFmtId="5" fontId="36" fillId="0" borderId="0" xfId="0" applyNumberFormat="1" applyFont="1" applyAlignment="1">
      <alignment vertical="center"/>
    </xf>
    <xf numFmtId="173" fontId="42" fillId="0" borderId="0" xfId="1" applyNumberFormat="1" applyFont="1" applyAlignment="1">
      <alignment vertical="center"/>
    </xf>
    <xf numFmtId="43" fontId="36" fillId="0" borderId="0" xfId="0" applyNumberFormat="1" applyFont="1" applyAlignment="1">
      <alignment vertical="center"/>
    </xf>
    <xf numFmtId="0" fontId="43" fillId="0" borderId="0" xfId="0" applyFont="1" applyAlignment="1">
      <alignment horizontal="center" vertical="center"/>
    </xf>
    <xf numFmtId="164" fontId="28" fillId="0" borderId="0" xfId="0" applyNumberFormat="1" applyFont="1" applyAlignment="1">
      <alignment vertical="center"/>
    </xf>
    <xf numFmtId="164" fontId="3" fillId="0" borderId="3" xfId="0" applyNumberFormat="1" applyFont="1" applyBorder="1"/>
    <xf numFmtId="164" fontId="23" fillId="0" borderId="3" xfId="0" applyNumberFormat="1" applyFont="1" applyBorder="1" applyAlignment="1">
      <alignment horizontal="right" vertical="center" wrapText="1"/>
    </xf>
    <xf numFmtId="165" fontId="23" fillId="0" borderId="3" xfId="0" applyNumberFormat="1" applyFont="1" applyBorder="1" applyAlignment="1">
      <alignment horizontal="right" vertical="center" wrapText="1"/>
    </xf>
    <xf numFmtId="164" fontId="23" fillId="0" borderId="0" xfId="0" applyNumberFormat="1" applyFont="1" applyAlignment="1">
      <alignment horizontal="right" vertical="center" wrapText="1"/>
    </xf>
    <xf numFmtId="165" fontId="23" fillId="0" borderId="0" xfId="0" applyNumberFormat="1" applyFont="1" applyAlignment="1">
      <alignment horizontal="right" vertical="center" wrapText="1"/>
    </xf>
    <xf numFmtId="164" fontId="23" fillId="0" borderId="4" xfId="0" applyNumberFormat="1" applyFont="1" applyBorder="1" applyAlignment="1">
      <alignment horizontal="right" vertical="center" wrapText="1"/>
    </xf>
    <xf numFmtId="165" fontId="23" fillId="0" borderId="4" xfId="0" applyNumberFormat="1" applyFont="1" applyBorder="1" applyAlignment="1">
      <alignment horizontal="right" vertical="center" wrapText="1"/>
    </xf>
    <xf numFmtId="164" fontId="44" fillId="0" borderId="1" xfId="0" applyNumberFormat="1" applyFont="1" applyBorder="1" applyAlignment="1">
      <alignment horizontal="right" vertical="center" wrapText="1"/>
    </xf>
    <xf numFmtId="165" fontId="25" fillId="0" borderId="1" xfId="0" applyNumberFormat="1" applyFont="1" applyBorder="1" applyAlignment="1">
      <alignment horizontal="right" vertical="center" wrapText="1"/>
    </xf>
    <xf numFmtId="164" fontId="32" fillId="0" borderId="13" xfId="1" applyNumberFormat="1" applyFont="1" applyBorder="1" applyAlignment="1">
      <alignment horizontal="right" vertical="center" indent="2"/>
    </xf>
    <xf numFmtId="43" fontId="32" fillId="0" borderId="13" xfId="1" applyFont="1" applyBorder="1" applyAlignment="1">
      <alignment horizontal="right" vertical="center" indent="2"/>
    </xf>
    <xf numFmtId="164" fontId="32" fillId="0" borderId="14" xfId="1" applyNumberFormat="1" applyFont="1" applyBorder="1" applyAlignment="1">
      <alignment horizontal="right" vertical="center" indent="2"/>
    </xf>
    <xf numFmtId="164" fontId="33" fillId="7" borderId="14" xfId="1" applyNumberFormat="1" applyFont="1" applyFill="1" applyBorder="1" applyAlignment="1">
      <alignment horizontal="right" vertical="center" indent="2"/>
    </xf>
    <xf numFmtId="164" fontId="33" fillId="4" borderId="0" xfId="1" applyNumberFormat="1" applyFont="1" applyFill="1" applyBorder="1" applyAlignment="1">
      <alignment horizontal="right" vertical="center" indent="2"/>
    </xf>
    <xf numFmtId="164" fontId="32" fillId="4" borderId="0" xfId="1" applyNumberFormat="1" applyFont="1" applyFill="1" applyBorder="1" applyAlignment="1">
      <alignment horizontal="right" vertical="center" indent="2"/>
    </xf>
    <xf numFmtId="167" fontId="12" fillId="0" borderId="0" xfId="0" applyNumberFormat="1" applyFont="1" applyAlignment="1">
      <alignment horizontal="right" vertical="center" wrapText="1"/>
    </xf>
    <xf numFmtId="169" fontId="12" fillId="0" borderId="0" xfId="0" applyNumberFormat="1" applyFont="1" applyAlignment="1">
      <alignment horizontal="right" vertical="center" wrapText="1"/>
    </xf>
    <xf numFmtId="165" fontId="4" fillId="0" borderId="16" xfId="0" applyNumberFormat="1" applyFont="1" applyBorder="1" applyAlignment="1">
      <alignment horizontal="right" vertical="center" wrapText="1"/>
    </xf>
    <xf numFmtId="3" fontId="24" fillId="0" borderId="0" xfId="0" applyNumberFormat="1" applyFont="1" applyAlignment="1">
      <alignment vertical="center" wrapText="1"/>
    </xf>
    <xf numFmtId="0" fontId="4" fillId="0" borderId="17" xfId="0" applyFont="1" applyBorder="1" applyAlignment="1">
      <alignment vertical="center" wrapText="1"/>
    </xf>
    <xf numFmtId="3" fontId="24" fillId="0" borderId="17" xfId="0" applyNumberFormat="1" applyFont="1" applyBorder="1" applyAlignment="1">
      <alignment vertical="center" wrapText="1"/>
    </xf>
    <xf numFmtId="165" fontId="9" fillId="0" borderId="17" xfId="0" applyNumberFormat="1" applyFont="1" applyBorder="1" applyAlignment="1">
      <alignment horizontal="right" vertical="center" wrapText="1"/>
    </xf>
    <xf numFmtId="3" fontId="25" fillId="6" borderId="15" xfId="0" applyNumberFormat="1" applyFont="1" applyFill="1" applyBorder="1" applyAlignment="1">
      <alignment horizontal="right" vertical="center" wrapText="1"/>
    </xf>
    <xf numFmtId="0" fontId="4" fillId="5" borderId="7" xfId="0" applyFont="1" applyFill="1" applyBorder="1" applyAlignment="1">
      <alignment vertical="center" wrapText="1"/>
    </xf>
    <xf numFmtId="37" fontId="4" fillId="5" borderId="4" xfId="0" applyNumberFormat="1" applyFont="1" applyFill="1" applyBorder="1" applyAlignment="1">
      <alignment horizontal="right" vertical="center"/>
    </xf>
    <xf numFmtId="0" fontId="4" fillId="5" borderId="4" xfId="0" applyFont="1" applyFill="1" applyBorder="1" applyAlignment="1">
      <alignment horizontal="right" vertical="center"/>
    </xf>
    <xf numFmtId="167" fontId="4" fillId="5" borderId="4" xfId="0" applyNumberFormat="1" applyFont="1" applyFill="1" applyBorder="1" applyAlignment="1">
      <alignment horizontal="right" vertical="center"/>
    </xf>
    <xf numFmtId="165" fontId="4" fillId="5" borderId="4" xfId="1" applyNumberFormat="1" applyFont="1" applyFill="1" applyBorder="1" applyAlignment="1">
      <alignment horizontal="right" vertical="center"/>
    </xf>
    <xf numFmtId="0" fontId="4" fillId="0" borderId="18" xfId="0" applyFont="1" applyBorder="1"/>
    <xf numFmtId="0" fontId="12" fillId="0" borderId="18" xfId="0" applyFont="1" applyBorder="1" applyAlignment="1">
      <alignment horizontal="right" vertical="center" wrapText="1"/>
    </xf>
    <xf numFmtId="37" fontId="4" fillId="0" borderId="19" xfId="0" applyNumberFormat="1" applyFont="1" applyBorder="1" applyAlignment="1">
      <alignment horizontal="right" vertical="center" wrapText="1"/>
    </xf>
    <xf numFmtId="0" fontId="19" fillId="0" borderId="19" xfId="0" applyFont="1" applyBorder="1" applyAlignment="1">
      <alignment horizontal="right" vertical="center" wrapText="1"/>
    </xf>
    <xf numFmtId="168" fontId="4" fillId="0" borderId="19" xfId="0" applyNumberFormat="1" applyFont="1" applyBorder="1" applyAlignment="1">
      <alignment horizontal="right" vertical="center" wrapText="1"/>
    </xf>
    <xf numFmtId="0" fontId="11" fillId="8" borderId="0" xfId="0" applyFont="1" applyFill="1" applyAlignment="1">
      <alignment vertical="center" wrapText="1"/>
    </xf>
    <xf numFmtId="0" fontId="4" fillId="0" borderId="18" xfId="0" applyFont="1" applyBorder="1" applyAlignment="1">
      <alignment vertical="center" wrapText="1"/>
    </xf>
    <xf numFmtId="165" fontId="4" fillId="0" borderId="18" xfId="1" applyNumberFormat="1" applyFont="1" applyBorder="1" applyAlignment="1">
      <alignment horizontal="right" vertical="center" wrapText="1"/>
    </xf>
    <xf numFmtId="168" fontId="4" fillId="0" borderId="18" xfId="0" applyNumberFormat="1" applyFont="1" applyBorder="1" applyAlignment="1">
      <alignment horizontal="right" vertical="center" wrapText="1"/>
    </xf>
    <xf numFmtId="0" fontId="4" fillId="0" borderId="18" xfId="0" applyFont="1" applyBorder="1" applyAlignment="1">
      <alignment horizontal="right" vertical="center" wrapText="1"/>
    </xf>
    <xf numFmtId="0" fontId="4" fillId="0" borderId="20" xfId="0" applyFont="1" applyBorder="1"/>
    <xf numFmtId="0" fontId="12" fillId="0" borderId="20" xfId="0" applyFont="1" applyBorder="1" applyAlignment="1">
      <alignment horizontal="right" vertical="center" wrapText="1"/>
    </xf>
    <xf numFmtId="0" fontId="4" fillId="0" borderId="21" xfId="0" applyFont="1" applyBorder="1" applyAlignment="1">
      <alignment vertical="center" wrapText="1"/>
    </xf>
    <xf numFmtId="164" fontId="4" fillId="0" borderId="21" xfId="0" applyNumberFormat="1" applyFont="1" applyBorder="1" applyAlignment="1">
      <alignment horizontal="right" vertical="center" wrapText="1"/>
    </xf>
    <xf numFmtId="0" fontId="19" fillId="0" borderId="21" xfId="0" applyFont="1" applyBorder="1" applyAlignment="1">
      <alignment horizontal="right" vertical="center" wrapText="1"/>
    </xf>
    <xf numFmtId="165" fontId="19" fillId="0" borderId="21" xfId="0" applyNumberFormat="1" applyFont="1" applyBorder="1" applyAlignment="1">
      <alignment horizontal="right" vertical="center" wrapText="1"/>
    </xf>
    <xf numFmtId="165" fontId="4" fillId="0" borderId="21" xfId="0" applyNumberFormat="1" applyFont="1" applyBorder="1" applyAlignment="1">
      <alignment horizontal="right" vertical="center" wrapText="1"/>
    </xf>
    <xf numFmtId="0" fontId="11" fillId="9" borderId="0" xfId="0" applyFont="1" applyFill="1" applyAlignment="1">
      <alignment vertical="center" wrapText="1"/>
    </xf>
    <xf numFmtId="170" fontId="4" fillId="0" borderId="20" xfId="0" applyNumberFormat="1" applyFont="1" applyBorder="1" applyAlignment="1">
      <alignment horizontal="right" vertical="center" wrapText="1"/>
    </xf>
    <xf numFmtId="165" fontId="4" fillId="0" borderId="20" xfId="0" applyNumberFormat="1" applyFont="1" applyBorder="1" applyAlignment="1">
      <alignment horizontal="right" vertical="center" wrapText="1"/>
    </xf>
    <xf numFmtId="0" fontId="4" fillId="0" borderId="22" xfId="0" applyFont="1" applyBorder="1"/>
    <xf numFmtId="0" fontId="12" fillId="0" borderId="22" xfId="0" applyFont="1" applyBorder="1" applyAlignment="1">
      <alignment horizontal="right" vertical="center" wrapText="1"/>
    </xf>
    <xf numFmtId="0" fontId="4" fillId="0" borderId="23" xfId="0" applyFont="1" applyBorder="1" applyAlignment="1">
      <alignment vertical="center" wrapText="1"/>
    </xf>
    <xf numFmtId="164" fontId="4" fillId="0" borderId="23" xfId="0" applyNumberFormat="1" applyFont="1" applyBorder="1" applyAlignment="1">
      <alignment horizontal="right" vertical="center" wrapText="1"/>
    </xf>
    <xf numFmtId="0" fontId="19" fillId="0" borderId="23" xfId="0" applyFont="1" applyBorder="1" applyAlignment="1">
      <alignment horizontal="right" vertical="center" wrapText="1"/>
    </xf>
    <xf numFmtId="165" fontId="19" fillId="0" borderId="23" xfId="0" applyNumberFormat="1" applyFont="1" applyBorder="1" applyAlignment="1">
      <alignment horizontal="right" vertical="center" wrapText="1"/>
    </xf>
    <xf numFmtId="165" fontId="4" fillId="0" borderId="23" xfId="0" applyNumberFormat="1" applyFont="1" applyBorder="1" applyAlignment="1">
      <alignment horizontal="right" vertical="center" wrapText="1"/>
    </xf>
    <xf numFmtId="0" fontId="11" fillId="10" borderId="0" xfId="0" applyFont="1" applyFill="1" applyAlignment="1">
      <alignment vertical="center" wrapText="1"/>
    </xf>
    <xf numFmtId="0" fontId="4" fillId="0" borderId="22" xfId="0" applyFont="1" applyBorder="1" applyAlignment="1">
      <alignment vertical="center" wrapText="1"/>
    </xf>
    <xf numFmtId="165" fontId="4" fillId="0" borderId="22" xfId="0" applyNumberFormat="1" applyFont="1" applyBorder="1" applyAlignment="1">
      <alignment horizontal="right" vertical="center" wrapText="1"/>
    </xf>
    <xf numFmtId="0" fontId="4" fillId="0" borderId="22" xfId="0" applyFont="1" applyBorder="1" applyAlignment="1">
      <alignment horizontal="right" vertical="center" wrapText="1"/>
    </xf>
    <xf numFmtId="0" fontId="4" fillId="0" borderId="24" xfId="0" applyFont="1" applyBorder="1"/>
    <xf numFmtId="0" fontId="12" fillId="0" borderId="24" xfId="0" applyFont="1" applyBorder="1" applyAlignment="1">
      <alignment horizontal="right" vertical="center" wrapText="1"/>
    </xf>
    <xf numFmtId="0" fontId="4" fillId="0" borderId="25" xfId="0" applyFont="1" applyBorder="1" applyAlignment="1">
      <alignment vertical="center" wrapText="1"/>
    </xf>
    <xf numFmtId="164" fontId="4" fillId="0" borderId="25" xfId="0" applyNumberFormat="1" applyFont="1" applyBorder="1" applyAlignment="1">
      <alignment horizontal="right" vertical="center" wrapText="1"/>
    </xf>
    <xf numFmtId="165" fontId="19" fillId="0" borderId="25" xfId="0" applyNumberFormat="1" applyFont="1" applyBorder="1" applyAlignment="1">
      <alignment horizontal="right" vertical="center" wrapText="1"/>
    </xf>
    <xf numFmtId="165" fontId="22" fillId="0" borderId="25" xfId="0" applyNumberFormat="1" applyFont="1" applyBorder="1" applyAlignment="1">
      <alignment horizontal="right" vertical="center" wrapText="1"/>
    </xf>
    <xf numFmtId="0" fontId="11" fillId="11" borderId="0" xfId="0" applyFont="1" applyFill="1" applyAlignment="1">
      <alignment vertical="center" wrapText="1"/>
    </xf>
    <xf numFmtId="0" fontId="4" fillId="0" borderId="24" xfId="0" applyFont="1" applyBorder="1" applyAlignment="1">
      <alignment vertical="center" wrapText="1"/>
    </xf>
    <xf numFmtId="165" fontId="12" fillId="0" borderId="24" xfId="0" applyNumberFormat="1" applyFont="1" applyBorder="1" applyAlignment="1">
      <alignment horizontal="right" vertical="center" wrapText="1"/>
    </xf>
    <xf numFmtId="0" fontId="4" fillId="0" borderId="26" xfId="0" applyFont="1" applyBorder="1" applyAlignment="1">
      <alignment vertical="center" wrapText="1"/>
    </xf>
    <xf numFmtId="0" fontId="12" fillId="0" borderId="27" xfId="0" applyFont="1" applyBorder="1" applyAlignment="1">
      <alignment horizontal="right" vertical="center" wrapText="1"/>
    </xf>
    <xf numFmtId="0" fontId="19" fillId="0" borderId="28" xfId="0" applyFont="1" applyBorder="1" applyAlignment="1">
      <alignment horizontal="right" vertical="center" wrapText="1"/>
    </xf>
    <xf numFmtId="0" fontId="4" fillId="0" borderId="27" xfId="0" applyFont="1" applyBorder="1" applyAlignment="1">
      <alignment vertical="center" wrapText="1"/>
    </xf>
    <xf numFmtId="167" fontId="23" fillId="0" borderId="3" xfId="0" applyNumberFormat="1" applyFont="1" applyBorder="1" applyAlignment="1">
      <alignment horizontal="right" vertical="center" wrapText="1"/>
    </xf>
    <xf numFmtId="167" fontId="23" fillId="0" borderId="0" xfId="0" applyNumberFormat="1" applyFont="1" applyAlignment="1">
      <alignment horizontal="right" vertical="center" wrapText="1"/>
    </xf>
    <xf numFmtId="167" fontId="25" fillId="0" borderId="15" xfId="0" applyNumberFormat="1" applyFont="1" applyBorder="1" applyAlignment="1">
      <alignment horizontal="right" vertical="center" wrapText="1"/>
    </xf>
    <xf numFmtId="0" fontId="4" fillId="3" borderId="0" xfId="0" applyFont="1" applyFill="1" applyAlignment="1">
      <alignment vertical="center" wrapText="1"/>
    </xf>
    <xf numFmtId="0" fontId="3" fillId="2" borderId="0" xfId="0" applyFont="1" applyFill="1" applyAlignment="1">
      <alignment horizontal="center"/>
    </xf>
    <xf numFmtId="0" fontId="16" fillId="2" borderId="0" xfId="0" applyFont="1" applyFill="1" applyAlignment="1">
      <alignment horizontal="center" vertical="center"/>
    </xf>
    <xf numFmtId="0" fontId="4" fillId="3" borderId="0" xfId="2" applyFont="1" applyFill="1" applyAlignment="1">
      <alignment vertical="center" wrapText="1"/>
    </xf>
    <xf numFmtId="0" fontId="12" fillId="0" borderId="0" xfId="0" applyFont="1" applyAlignment="1">
      <alignment horizontal="center" vertical="center" wrapText="1"/>
    </xf>
    <xf numFmtId="164" fontId="31" fillId="2" borderId="9" xfId="1" applyNumberFormat="1" applyFont="1" applyFill="1" applyBorder="1" applyAlignment="1">
      <alignment horizontal="center" vertical="center" wrapText="1"/>
    </xf>
    <xf numFmtId="164" fontId="31" fillId="2" borderId="10" xfId="1" applyNumberFormat="1" applyFont="1" applyFill="1" applyBorder="1" applyAlignment="1">
      <alignment horizontal="center" vertical="center" wrapText="1"/>
    </xf>
    <xf numFmtId="164" fontId="31" fillId="2" borderId="11" xfId="1"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30" fillId="0" borderId="12" xfId="0" applyFont="1" applyBorder="1" applyAlignment="1">
      <alignment horizontal="center" vertical="center"/>
    </xf>
    <xf numFmtId="0" fontId="29" fillId="0" borderId="0" xfId="0" applyFont="1" applyAlignment="1">
      <alignment horizontal="left" vertical="center"/>
    </xf>
    <xf numFmtId="0" fontId="3" fillId="8" borderId="0" xfId="0" applyFont="1" applyFill="1" applyAlignment="1">
      <alignment horizontal="center"/>
    </xf>
    <xf numFmtId="0" fontId="16" fillId="8" borderId="0" xfId="0" applyFont="1" applyFill="1" applyAlignment="1">
      <alignment horizontal="center" vertical="center"/>
    </xf>
    <xf numFmtId="0" fontId="4" fillId="3" borderId="0" xfId="0" applyFont="1" applyFill="1" applyAlignment="1">
      <alignment horizontal="left" vertical="center" wrapText="1"/>
    </xf>
    <xf numFmtId="0" fontId="3" fillId="9" borderId="0" xfId="0" applyFont="1" applyFill="1" applyAlignment="1">
      <alignment horizontal="center"/>
    </xf>
    <xf numFmtId="0" fontId="16" fillId="9" borderId="0" xfId="0" applyFont="1" applyFill="1" applyAlignment="1">
      <alignment horizontal="center" vertical="center"/>
    </xf>
    <xf numFmtId="0" fontId="3" fillId="10" borderId="0" xfId="0" applyFont="1" applyFill="1" applyAlignment="1">
      <alignment horizontal="center"/>
    </xf>
    <xf numFmtId="0" fontId="16" fillId="10" borderId="0" xfId="0" applyFont="1" applyFill="1" applyAlignment="1">
      <alignment horizontal="center" vertical="center"/>
    </xf>
    <xf numFmtId="0" fontId="3" fillId="11" borderId="0" xfId="0" applyFont="1" applyFill="1" applyAlignment="1">
      <alignment horizontal="center"/>
    </xf>
    <xf numFmtId="0" fontId="16" fillId="11" borderId="0" xfId="0" applyFont="1" applyFill="1" applyAlignment="1">
      <alignment horizontal="center" vertical="center"/>
    </xf>
    <xf numFmtId="0" fontId="11" fillId="2" borderId="0" xfId="0" applyFont="1" applyFill="1" applyAlignment="1">
      <alignment horizontal="center" vertical="center" wrapText="1"/>
    </xf>
    <xf numFmtId="49" fontId="17" fillId="0" borderId="4" xfId="0" applyNumberFormat="1" applyFont="1" applyBorder="1" applyAlignment="1">
      <alignment horizontal="center" vertical="center" wrapText="1"/>
    </xf>
  </cellXfs>
  <cellStyles count="4">
    <cellStyle name="Comma" xfId="1" builtinId="3"/>
    <cellStyle name="Normal" xfId="0" builtinId="0"/>
    <cellStyle name="Normal_IV-trim  2002" xfId="2" xr:uid="{ACB3893E-E5CF-43C1-9A98-3303038BDE3E}"/>
    <cellStyle name="Percent" xfId="3" builtinId="5"/>
  </cellStyles>
  <dxfs count="0"/>
  <tableStyles count="0" defaultTableStyle="TableStyleMedium2" defaultPivotStyle="PivotStyleLight16"/>
  <colors>
    <mruColors>
      <color rgb="FFFFB500"/>
      <color rgb="FF97999B"/>
      <color rgb="FF862633"/>
      <color rgb="FFF2F2F2"/>
      <color rgb="FFEB262C"/>
      <color rgb="FF283583"/>
      <color rgb="FF1B70B5"/>
      <color rgb="FFF582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E9-4626-A392-125B7AF4D7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E9-4626-A392-125B7AF4D7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3E9-4626-A392-125B7AF4D7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3E9-4626-A392-125B7AF4D7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3E9-4626-A392-125B7AF4D7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A-03E9-4626-A392-125B7AF4D7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158750</xdr:rowOff>
    </xdr:from>
    <xdr:to>
      <xdr:col>5</xdr:col>
      <xdr:colOff>0</xdr:colOff>
      <xdr:row>33</xdr:row>
      <xdr:rowOff>44450</xdr:rowOff>
    </xdr:to>
    <xdr:graphicFrame macro="">
      <xdr:nvGraphicFramePr>
        <xdr:cNvPr id="2" name="Chart 1">
          <a:extLst>
            <a:ext uri="{FF2B5EF4-FFF2-40B4-BE49-F238E27FC236}">
              <a16:creationId xmlns:a16="http://schemas.microsoft.com/office/drawing/2014/main" id="{3EB82B2E-50FA-4441-A37D-45CF61023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140873\Downloads\Copy%20of%20NB%20EBITDA%20TABLES%201Q23%20v1%20-%20230427%201054%20am.xlsx" TargetMode="External"/><Relationship Id="rId1" Type="http://schemas.openxmlformats.org/officeDocument/2006/relationships/externalLinkPath" Target="file:///C:\Users\5140873\Downloads\Copy%20of%20NB%20EBITDA%20TABLES%201Q23%20v1%20-%20230427%201054%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BITDA &amp; ND exKOF (3)"/>
      <sheetName val="EBITDA &amp; ND exKOF"/>
      <sheetName val="Sheet3"/>
      <sheetName val="FMX &amp; KOF Reported P&amp;L Figures"/>
      <sheetName val="Dividends"/>
      <sheetName val="FMX BS"/>
      <sheetName val="KOF BS"/>
      <sheetName val="EBITDA &amp; ND exKOF (2)"/>
    </sheetNames>
    <sheetDataSet>
      <sheetData sheetId="0"/>
      <sheetData sheetId="1"/>
      <sheetData sheetId="2"/>
      <sheetData sheetId="3"/>
      <sheetData sheetId="4"/>
      <sheetData sheetId="5">
        <row r="21">
          <cell r="D21">
            <v>2073</v>
          </cell>
        </row>
        <row r="22">
          <cell r="D22">
            <v>14558</v>
          </cell>
        </row>
        <row r="27">
          <cell r="D27">
            <v>138485</v>
          </cell>
        </row>
      </sheetData>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4073-8FE3-49A6-AF78-38973632B77D}">
  <dimension ref="B2:Q42"/>
  <sheetViews>
    <sheetView showGridLines="0"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9" width="7.7265625" style="1" customWidth="1"/>
    <col min="10" max="10" width="3" style="1" customWidth="1"/>
    <col min="11" max="16" width="7.7265625" style="1" customWidth="1"/>
    <col min="17" max="16384" width="8.7265625" style="1"/>
  </cols>
  <sheetData>
    <row r="2" spans="2:16" ht="21.5" customHeight="1" x14ac:dyDescent="0.45">
      <c r="B2" s="238"/>
      <c r="C2" s="4" t="s">
        <v>18</v>
      </c>
    </row>
    <row r="3" spans="2:16" ht="18" customHeight="1" x14ac:dyDescent="0.45">
      <c r="B3" s="238"/>
      <c r="C3" s="5" t="s">
        <v>19</v>
      </c>
    </row>
    <row r="5" spans="2:16" ht="20" customHeight="1" x14ac:dyDescent="0.45">
      <c r="D5" s="239" t="s">
        <v>169</v>
      </c>
      <c r="E5" s="239"/>
      <c r="F5" s="239"/>
      <c r="G5" s="239"/>
      <c r="H5" s="239"/>
      <c r="I5" s="239"/>
      <c r="K5" s="239" t="s">
        <v>170</v>
      </c>
      <c r="L5" s="239"/>
      <c r="M5" s="239"/>
      <c r="N5" s="239"/>
      <c r="O5" s="239"/>
      <c r="P5" s="239"/>
    </row>
    <row r="6" spans="2:16" ht="30" customHeight="1" thickBot="1" x14ac:dyDescent="0.5">
      <c r="D6" s="13">
        <v>2023</v>
      </c>
      <c r="E6" s="23" t="s">
        <v>20</v>
      </c>
      <c r="F6" s="13">
        <v>2022</v>
      </c>
      <c r="G6" s="23" t="s">
        <v>20</v>
      </c>
      <c r="H6" s="13" t="s">
        <v>0</v>
      </c>
      <c r="I6" s="13" t="s">
        <v>1</v>
      </c>
      <c r="K6" s="13">
        <v>2023</v>
      </c>
      <c r="L6" s="23" t="s">
        <v>20</v>
      </c>
      <c r="M6" s="13">
        <v>2022</v>
      </c>
      <c r="N6" s="23" t="s">
        <v>20</v>
      </c>
      <c r="O6" s="13" t="s">
        <v>0</v>
      </c>
      <c r="P6" s="13" t="s">
        <v>1</v>
      </c>
    </row>
    <row r="7" spans="2:16" ht="14.5" customHeight="1" x14ac:dyDescent="0.45">
      <c r="C7" s="9" t="s">
        <v>21</v>
      </c>
      <c r="D7" s="99">
        <v>189825</v>
      </c>
      <c r="E7" s="100">
        <v>100</v>
      </c>
      <c r="F7" s="99">
        <v>181454</v>
      </c>
      <c r="G7" s="100">
        <v>100</v>
      </c>
      <c r="H7" s="100">
        <v>4.5999999999999996</v>
      </c>
      <c r="I7" s="100">
        <v>4.3</v>
      </c>
      <c r="J7" s="101"/>
      <c r="K7" s="99">
        <v>702692</v>
      </c>
      <c r="L7" s="100">
        <v>100</v>
      </c>
      <c r="M7" s="99">
        <v>597008</v>
      </c>
      <c r="N7" s="100">
        <v>100</v>
      </c>
      <c r="O7" s="100">
        <v>17.7</v>
      </c>
      <c r="P7" s="100">
        <v>17.399999999999999</v>
      </c>
    </row>
    <row r="8" spans="2:16" ht="14.5" customHeight="1" x14ac:dyDescent="0.45">
      <c r="C8" s="16" t="s">
        <v>22</v>
      </c>
      <c r="D8" s="60">
        <v>111910</v>
      </c>
      <c r="E8" s="61">
        <v>59</v>
      </c>
      <c r="F8" s="60">
        <v>109639</v>
      </c>
      <c r="G8" s="61">
        <v>60.4</v>
      </c>
      <c r="H8" s="61">
        <v>2.1</v>
      </c>
      <c r="I8" s="61"/>
      <c r="J8" s="101"/>
      <c r="K8" s="60">
        <v>423185</v>
      </c>
      <c r="L8" s="61">
        <v>60.2</v>
      </c>
      <c r="M8" s="60">
        <v>355490</v>
      </c>
      <c r="N8" s="61">
        <v>59.5</v>
      </c>
      <c r="O8" s="61">
        <v>19</v>
      </c>
      <c r="P8" s="61"/>
    </row>
    <row r="9" spans="2:16" ht="14.5" customHeight="1" x14ac:dyDescent="0.45">
      <c r="C9" s="21" t="s">
        <v>23</v>
      </c>
      <c r="D9" s="102">
        <v>77915</v>
      </c>
      <c r="E9" s="103">
        <v>41</v>
      </c>
      <c r="F9" s="102">
        <v>71815</v>
      </c>
      <c r="G9" s="103">
        <v>39.6</v>
      </c>
      <c r="H9" s="103">
        <v>8.5</v>
      </c>
      <c r="I9" s="103"/>
      <c r="J9" s="101"/>
      <c r="K9" s="102">
        <v>279507</v>
      </c>
      <c r="L9" s="103">
        <v>39.799999999999997</v>
      </c>
      <c r="M9" s="102">
        <v>241518</v>
      </c>
      <c r="N9" s="103">
        <v>40.5</v>
      </c>
      <c r="O9" s="103">
        <v>15.7</v>
      </c>
      <c r="P9" s="103"/>
    </row>
    <row r="10" spans="2:16" ht="14.5" customHeight="1" x14ac:dyDescent="0.45">
      <c r="C10" s="10" t="s">
        <v>24</v>
      </c>
      <c r="D10" s="58">
        <v>8178</v>
      </c>
      <c r="E10" s="59">
        <v>4.3</v>
      </c>
      <c r="F10" s="58">
        <v>10512</v>
      </c>
      <c r="G10" s="59">
        <v>5.8</v>
      </c>
      <c r="H10" s="59">
        <v>-22.2</v>
      </c>
      <c r="I10" s="59"/>
      <c r="J10" s="101"/>
      <c r="K10" s="58">
        <v>31480</v>
      </c>
      <c r="L10" s="59">
        <v>4.5</v>
      </c>
      <c r="M10" s="58">
        <v>28077</v>
      </c>
      <c r="N10" s="59">
        <v>4.7</v>
      </c>
      <c r="O10" s="59">
        <v>12.1</v>
      </c>
      <c r="P10" s="59"/>
    </row>
    <row r="11" spans="2:16" ht="14.5" customHeight="1" x14ac:dyDescent="0.45">
      <c r="C11" s="10" t="s">
        <v>25</v>
      </c>
      <c r="D11" s="58">
        <v>52741</v>
      </c>
      <c r="E11" s="59">
        <v>27.8</v>
      </c>
      <c r="F11" s="58">
        <v>43480</v>
      </c>
      <c r="G11" s="59">
        <v>24</v>
      </c>
      <c r="H11" s="59">
        <v>21.3</v>
      </c>
      <c r="I11" s="59"/>
      <c r="J11" s="101"/>
      <c r="K11" s="58">
        <v>188732</v>
      </c>
      <c r="L11" s="59">
        <v>26.9</v>
      </c>
      <c r="M11" s="58">
        <v>149145</v>
      </c>
      <c r="N11" s="59">
        <v>25</v>
      </c>
      <c r="O11" s="59">
        <v>26.5</v>
      </c>
      <c r="P11" s="59"/>
    </row>
    <row r="12" spans="2:16" ht="14.5" customHeight="1" x14ac:dyDescent="0.45">
      <c r="C12" s="16" t="s">
        <v>172</v>
      </c>
      <c r="D12" s="60">
        <v>-536</v>
      </c>
      <c r="E12" s="61">
        <v>-0.3</v>
      </c>
      <c r="F12" s="60">
        <v>42</v>
      </c>
      <c r="G12" s="61" t="s">
        <v>10</v>
      </c>
      <c r="H12" s="61" t="s">
        <v>9</v>
      </c>
      <c r="I12" s="61"/>
      <c r="J12" s="101"/>
      <c r="K12" s="60">
        <v>-517</v>
      </c>
      <c r="L12" s="61">
        <v>-0.1</v>
      </c>
      <c r="M12" s="60">
        <v>426</v>
      </c>
      <c r="N12" s="61">
        <v>0.1</v>
      </c>
      <c r="O12" s="61" t="s">
        <v>9</v>
      </c>
      <c r="P12" s="61"/>
    </row>
    <row r="13" spans="2:16" ht="14.5" customHeight="1" x14ac:dyDescent="0.45">
      <c r="C13" s="21" t="s">
        <v>173</v>
      </c>
      <c r="D13" s="102">
        <v>17532</v>
      </c>
      <c r="E13" s="103">
        <v>9.1999999999999993</v>
      </c>
      <c r="F13" s="102">
        <v>17781</v>
      </c>
      <c r="G13" s="103">
        <v>9.8000000000000007</v>
      </c>
      <c r="H13" s="103">
        <v>-1.4</v>
      </c>
      <c r="I13" s="103">
        <v>-0.7</v>
      </c>
      <c r="J13" s="101"/>
      <c r="K13" s="102">
        <v>59812</v>
      </c>
      <c r="L13" s="103">
        <v>8.5</v>
      </c>
      <c r="M13" s="102">
        <v>63870</v>
      </c>
      <c r="N13" s="103">
        <v>10.7</v>
      </c>
      <c r="O13" s="103">
        <v>-6.4</v>
      </c>
      <c r="P13" s="103">
        <v>-6.3</v>
      </c>
    </row>
    <row r="14" spans="2:16" ht="14.5" customHeight="1" x14ac:dyDescent="0.45">
      <c r="C14" s="18" t="s">
        <v>26</v>
      </c>
      <c r="D14" s="104">
        <v>2494</v>
      </c>
      <c r="E14" s="104"/>
      <c r="F14" s="104">
        <v>1018</v>
      </c>
      <c r="G14" s="105"/>
      <c r="H14" s="105">
        <v>145</v>
      </c>
      <c r="I14" s="105"/>
      <c r="J14" s="101"/>
      <c r="K14" s="104">
        <v>-7048</v>
      </c>
      <c r="L14" s="104"/>
      <c r="M14" s="104">
        <v>1227</v>
      </c>
      <c r="N14" s="105"/>
      <c r="O14" s="105" t="s">
        <v>9</v>
      </c>
      <c r="P14" s="105"/>
    </row>
    <row r="15" spans="2:16" ht="14.5" customHeight="1" x14ac:dyDescent="0.45">
      <c r="C15" s="19" t="s">
        <v>27</v>
      </c>
      <c r="D15" s="106">
        <v>6232</v>
      </c>
      <c r="E15" s="107"/>
      <c r="F15" s="106">
        <v>4288</v>
      </c>
      <c r="G15" s="108"/>
      <c r="H15" s="108">
        <v>45.3</v>
      </c>
      <c r="I15" s="108"/>
      <c r="J15" s="101"/>
      <c r="K15" s="106">
        <v>14916</v>
      </c>
      <c r="L15" s="107"/>
      <c r="M15" s="106">
        <v>15853</v>
      </c>
      <c r="N15" s="108"/>
      <c r="O15" s="108">
        <v>-5.9</v>
      </c>
      <c r="P15" s="108"/>
    </row>
    <row r="16" spans="2:16" ht="14.5" customHeight="1" x14ac:dyDescent="0.45">
      <c r="C16" s="10" t="s">
        <v>28</v>
      </c>
      <c r="D16" s="58">
        <v>4535</v>
      </c>
      <c r="E16" s="58"/>
      <c r="F16" s="58">
        <v>1171</v>
      </c>
      <c r="G16" s="59"/>
      <c r="H16" s="59" t="s">
        <v>9</v>
      </c>
      <c r="I16" s="59"/>
      <c r="J16" s="101"/>
      <c r="K16" s="58">
        <v>17609</v>
      </c>
      <c r="L16" s="58"/>
      <c r="M16" s="58">
        <v>3769</v>
      </c>
      <c r="N16" s="59"/>
      <c r="O16" s="59" t="s">
        <v>9</v>
      </c>
      <c r="P16" s="59"/>
    </row>
    <row r="17" spans="3:16" ht="14.5" customHeight="1" x14ac:dyDescent="0.45">
      <c r="C17" s="10" t="s">
        <v>29</v>
      </c>
      <c r="D17" s="58">
        <v>1697</v>
      </c>
      <c r="E17" s="58"/>
      <c r="F17" s="58">
        <v>3117</v>
      </c>
      <c r="G17" s="59"/>
      <c r="H17" s="59">
        <v>-45.6</v>
      </c>
      <c r="I17" s="59"/>
      <c r="J17" s="101"/>
      <c r="K17" s="58">
        <v>-2693</v>
      </c>
      <c r="L17" s="58"/>
      <c r="M17" s="58">
        <v>12084</v>
      </c>
      <c r="N17" s="59"/>
      <c r="O17" s="59" t="s">
        <v>9</v>
      </c>
      <c r="P17" s="59"/>
    </row>
    <row r="18" spans="3:16" ht="14.5" customHeight="1" x14ac:dyDescent="0.45">
      <c r="C18" s="10" t="s">
        <v>30</v>
      </c>
      <c r="D18" s="58">
        <v>6302</v>
      </c>
      <c r="E18" s="58"/>
      <c r="F18" s="58">
        <v>3521</v>
      </c>
      <c r="G18" s="59"/>
      <c r="H18" s="59">
        <v>79</v>
      </c>
      <c r="I18" s="59"/>
      <c r="J18" s="101"/>
      <c r="K18" s="58">
        <v>9849</v>
      </c>
      <c r="L18" s="58"/>
      <c r="M18" s="58">
        <v>3696</v>
      </c>
      <c r="N18" s="59"/>
      <c r="O18" s="59">
        <v>166.5</v>
      </c>
      <c r="P18" s="59"/>
    </row>
    <row r="19" spans="3:16" ht="14.5" customHeight="1" x14ac:dyDescent="0.45">
      <c r="C19" s="16" t="s">
        <v>31</v>
      </c>
      <c r="D19" s="60">
        <v>-165</v>
      </c>
      <c r="E19" s="60"/>
      <c r="F19" s="60">
        <v>-196</v>
      </c>
      <c r="G19" s="61"/>
      <c r="H19" s="61">
        <v>-15.8</v>
      </c>
      <c r="I19" s="61"/>
      <c r="J19" s="101"/>
      <c r="K19" s="60">
        <v>346</v>
      </c>
      <c r="L19" s="60"/>
      <c r="M19" s="60">
        <v>175</v>
      </c>
      <c r="N19" s="61"/>
      <c r="O19" s="61">
        <v>97.7</v>
      </c>
      <c r="P19" s="61"/>
    </row>
    <row r="20" spans="3:16" ht="14.5" customHeight="1" x14ac:dyDescent="0.45">
      <c r="C20" s="18" t="s">
        <v>32</v>
      </c>
      <c r="D20" s="104">
        <v>7834</v>
      </c>
      <c r="E20" s="104"/>
      <c r="F20" s="104">
        <v>6442</v>
      </c>
      <c r="G20" s="105"/>
      <c r="H20" s="105">
        <v>21.6</v>
      </c>
      <c r="I20" s="105"/>
      <c r="J20" s="101"/>
      <c r="K20" s="104">
        <v>7502</v>
      </c>
      <c r="L20" s="104"/>
      <c r="M20" s="104">
        <v>15955</v>
      </c>
      <c r="N20" s="105"/>
      <c r="O20" s="105">
        <v>-53</v>
      </c>
      <c r="P20" s="105"/>
    </row>
    <row r="21" spans="3:16" ht="14.5" customHeight="1" x14ac:dyDescent="0.45">
      <c r="C21" s="10" t="s">
        <v>33</v>
      </c>
      <c r="D21" s="58">
        <v>7204</v>
      </c>
      <c r="E21" s="109"/>
      <c r="F21" s="58">
        <v>10321</v>
      </c>
      <c r="G21" s="59"/>
      <c r="H21" s="59">
        <v>-30.2</v>
      </c>
      <c r="I21" s="59"/>
      <c r="J21" s="101"/>
      <c r="K21" s="58">
        <v>59358</v>
      </c>
      <c r="L21" s="109"/>
      <c r="M21" s="58">
        <v>46688</v>
      </c>
      <c r="N21" s="59"/>
      <c r="O21" s="59">
        <v>27.1</v>
      </c>
      <c r="P21" s="59"/>
    </row>
    <row r="22" spans="3:16" ht="14.5" customHeight="1" x14ac:dyDescent="0.45">
      <c r="C22" s="10" t="s">
        <v>174</v>
      </c>
      <c r="D22" s="58">
        <v>-2471</v>
      </c>
      <c r="E22" s="40"/>
      <c r="F22" s="58">
        <v>1418</v>
      </c>
      <c r="G22" s="40"/>
      <c r="H22" s="59" t="s">
        <v>9</v>
      </c>
      <c r="I22" s="59"/>
      <c r="J22" s="101"/>
      <c r="K22" s="58">
        <v>13577</v>
      </c>
      <c r="L22" s="40"/>
      <c r="M22" s="58">
        <v>13275</v>
      </c>
      <c r="N22" s="40"/>
      <c r="O22" s="59">
        <v>2.2999999999999998</v>
      </c>
      <c r="P22" s="59"/>
    </row>
    <row r="23" spans="3:16" ht="14.5" customHeight="1" x14ac:dyDescent="0.45">
      <c r="C23" s="16" t="s">
        <v>175</v>
      </c>
      <c r="D23" s="60">
        <v>-103</v>
      </c>
      <c r="E23" s="60"/>
      <c r="F23" s="60">
        <v>-28</v>
      </c>
      <c r="G23" s="61"/>
      <c r="H23" s="61" t="s">
        <v>9</v>
      </c>
      <c r="I23" s="61"/>
      <c r="J23" s="101"/>
      <c r="K23" s="60">
        <v>-641</v>
      </c>
      <c r="L23" s="60"/>
      <c r="M23" s="60">
        <v>-93</v>
      </c>
      <c r="N23" s="61"/>
      <c r="O23" s="61" t="s">
        <v>9</v>
      </c>
      <c r="P23" s="61"/>
    </row>
    <row r="24" spans="3:16" ht="14.5" customHeight="1" x14ac:dyDescent="0.45">
      <c r="C24" s="21" t="s">
        <v>34</v>
      </c>
      <c r="D24" s="102">
        <v>9572</v>
      </c>
      <c r="E24" s="110"/>
      <c r="F24" s="102">
        <v>8875</v>
      </c>
      <c r="G24" s="110"/>
      <c r="H24" s="103">
        <v>7.9</v>
      </c>
      <c r="I24" s="103"/>
      <c r="J24" s="101"/>
      <c r="K24" s="102">
        <v>45140</v>
      </c>
      <c r="L24" s="110"/>
      <c r="M24" s="102">
        <v>33320</v>
      </c>
      <c r="N24" s="110"/>
      <c r="O24" s="103">
        <v>35.5</v>
      </c>
      <c r="P24" s="103"/>
    </row>
    <row r="25" spans="3:16" ht="14.5" customHeight="1" x14ac:dyDescent="0.45">
      <c r="C25" s="16" t="s">
        <v>35</v>
      </c>
      <c r="D25" s="60">
        <v>-3235</v>
      </c>
      <c r="E25" s="60"/>
      <c r="F25" s="60">
        <v>-885</v>
      </c>
      <c r="G25" s="61"/>
      <c r="H25" s="61">
        <v>-140.5</v>
      </c>
      <c r="I25" s="61"/>
      <c r="J25" s="101"/>
      <c r="K25" s="60">
        <v>32238</v>
      </c>
      <c r="L25" s="60"/>
      <c r="M25" s="60">
        <v>1423</v>
      </c>
      <c r="N25" s="61"/>
      <c r="O25" s="61">
        <v>-7.2</v>
      </c>
      <c r="P25" s="61"/>
    </row>
    <row r="26" spans="3:16" ht="14.5" customHeight="1" x14ac:dyDescent="0.45">
      <c r="C26" s="21" t="s">
        <v>36</v>
      </c>
      <c r="D26" s="102">
        <v>6337</v>
      </c>
      <c r="E26" s="110"/>
      <c r="F26" s="102">
        <v>7990</v>
      </c>
      <c r="G26" s="110"/>
      <c r="H26" s="103">
        <v>-20.7</v>
      </c>
      <c r="I26" s="103"/>
      <c r="J26" s="101"/>
      <c r="K26" s="102">
        <v>77378</v>
      </c>
      <c r="L26" s="110"/>
      <c r="M26" s="102">
        <v>34743</v>
      </c>
      <c r="N26" s="110"/>
      <c r="O26" s="103">
        <v>122.7</v>
      </c>
      <c r="P26" s="103"/>
    </row>
    <row r="27" spans="3:16" ht="14.5" customHeight="1" x14ac:dyDescent="0.45">
      <c r="C27" s="10" t="s">
        <v>37</v>
      </c>
      <c r="D27" s="58">
        <v>3267</v>
      </c>
      <c r="E27" s="114"/>
      <c r="F27" s="58">
        <v>3969</v>
      </c>
      <c r="G27" s="115"/>
      <c r="H27" s="59">
        <v>-17.7</v>
      </c>
      <c r="I27" s="59"/>
      <c r="J27" s="101"/>
      <c r="K27" s="58">
        <v>66390</v>
      </c>
      <c r="L27" s="114"/>
      <c r="M27" s="58">
        <v>23909</v>
      </c>
      <c r="N27" s="115"/>
      <c r="O27" s="59">
        <v>177.7</v>
      </c>
      <c r="P27" s="59"/>
    </row>
    <row r="28" spans="3:16" ht="14.5" customHeight="1" thickBot="1" x14ac:dyDescent="0.5">
      <c r="C28" s="11" t="s">
        <v>38</v>
      </c>
      <c r="D28" s="111">
        <v>3070</v>
      </c>
      <c r="E28" s="111"/>
      <c r="F28" s="111">
        <v>4021</v>
      </c>
      <c r="G28" s="112"/>
      <c r="H28" s="112">
        <v>-23.7</v>
      </c>
      <c r="I28" s="112"/>
      <c r="J28" s="101"/>
      <c r="K28" s="111">
        <v>10988</v>
      </c>
      <c r="L28" s="111"/>
      <c r="M28" s="111">
        <v>10834</v>
      </c>
      <c r="N28" s="112"/>
      <c r="O28" s="112">
        <v>1.4</v>
      </c>
      <c r="P28" s="112"/>
    </row>
    <row r="29" spans="3:16" ht="14.5" customHeight="1" x14ac:dyDescent="0.45">
      <c r="C29" s="10"/>
    </row>
    <row r="30" spans="3:16" ht="30" customHeight="1" thickBot="1" x14ac:dyDescent="0.5">
      <c r="C30" s="24" t="s">
        <v>39</v>
      </c>
      <c r="D30" s="23">
        <v>2023</v>
      </c>
      <c r="E30" s="23" t="s">
        <v>20</v>
      </c>
      <c r="F30" s="23">
        <v>2022</v>
      </c>
      <c r="G30" s="23" t="s">
        <v>20</v>
      </c>
      <c r="H30" s="23" t="s">
        <v>0</v>
      </c>
      <c r="I30" s="23" t="s">
        <v>1</v>
      </c>
      <c r="K30" s="23">
        <v>2023</v>
      </c>
      <c r="L30" s="23" t="s">
        <v>20</v>
      </c>
      <c r="M30" s="23">
        <v>2022</v>
      </c>
      <c r="N30" s="23" t="s">
        <v>20</v>
      </c>
      <c r="O30" s="23" t="s">
        <v>0</v>
      </c>
      <c r="P30" s="23" t="s">
        <v>1</v>
      </c>
    </row>
    <row r="31" spans="3:16" ht="14.5" customHeight="1" x14ac:dyDescent="0.45">
      <c r="C31" s="185" t="s">
        <v>40</v>
      </c>
      <c r="D31" s="186">
        <v>17532</v>
      </c>
      <c r="E31" s="187">
        <v>9.1999999999999993</v>
      </c>
      <c r="F31" s="186">
        <v>17781</v>
      </c>
      <c r="G31" s="188">
        <v>9.8000000000000007</v>
      </c>
      <c r="H31" s="189">
        <v>-1.4</v>
      </c>
      <c r="I31" s="189">
        <v>-0.7</v>
      </c>
      <c r="K31" s="186">
        <v>59812</v>
      </c>
      <c r="L31" s="187">
        <v>8.5</v>
      </c>
      <c r="M31" s="186">
        <v>63870</v>
      </c>
      <c r="N31" s="188">
        <v>10.7</v>
      </c>
      <c r="O31" s="188">
        <v>-6.4</v>
      </c>
      <c r="P31" s="189">
        <v>-6.3</v>
      </c>
    </row>
    <row r="32" spans="3:16" ht="14.5" customHeight="1" x14ac:dyDescent="0.45">
      <c r="C32" s="10" t="s">
        <v>41</v>
      </c>
      <c r="D32" s="37">
        <v>8044</v>
      </c>
      <c r="E32" s="91">
        <v>4.2</v>
      </c>
      <c r="F32" s="37">
        <v>7239</v>
      </c>
      <c r="G32" s="91">
        <v>4</v>
      </c>
      <c r="H32" s="91">
        <v>11.1</v>
      </c>
      <c r="I32" s="117"/>
      <c r="K32" s="37">
        <v>31378</v>
      </c>
      <c r="L32" s="26">
        <v>4.5</v>
      </c>
      <c r="M32" s="37">
        <v>26109</v>
      </c>
      <c r="N32" s="91">
        <v>4.4000000000000004</v>
      </c>
      <c r="O32" s="91">
        <v>20.2</v>
      </c>
      <c r="P32" s="117"/>
    </row>
    <row r="33" spans="3:17" ht="14.5" customHeight="1" x14ac:dyDescent="0.45">
      <c r="C33" s="16" t="s">
        <v>42</v>
      </c>
      <c r="D33" s="36">
        <v>1357</v>
      </c>
      <c r="E33" s="90">
        <v>0.8</v>
      </c>
      <c r="F33" s="36">
        <v>982</v>
      </c>
      <c r="G33" s="90">
        <v>0.5</v>
      </c>
      <c r="H33" s="61">
        <v>38.200000000000003</v>
      </c>
      <c r="I33" s="116"/>
      <c r="K33" s="36">
        <v>5196</v>
      </c>
      <c r="L33" s="25">
        <v>0.7</v>
      </c>
      <c r="M33" s="36">
        <v>4512</v>
      </c>
      <c r="N33" s="90">
        <v>0.7</v>
      </c>
      <c r="O33" s="90">
        <v>15.2</v>
      </c>
      <c r="P33" s="116"/>
    </row>
    <row r="34" spans="3:17" ht="14.5" customHeight="1" x14ac:dyDescent="0.45">
      <c r="C34" s="21" t="s">
        <v>123</v>
      </c>
      <c r="D34" s="38">
        <v>26933</v>
      </c>
      <c r="E34" s="92">
        <v>14.2</v>
      </c>
      <c r="F34" s="38">
        <v>26002</v>
      </c>
      <c r="G34" s="92">
        <v>14.3</v>
      </c>
      <c r="H34" s="92">
        <v>3.6</v>
      </c>
      <c r="I34" s="118">
        <v>3.6</v>
      </c>
      <c r="K34" s="38">
        <v>96386</v>
      </c>
      <c r="L34" s="27">
        <v>13.7</v>
      </c>
      <c r="M34" s="38">
        <v>94491</v>
      </c>
      <c r="N34" s="92">
        <v>15.8</v>
      </c>
      <c r="O34" s="92">
        <v>2</v>
      </c>
      <c r="P34" s="118">
        <v>1.9</v>
      </c>
    </row>
    <row r="35" spans="3:17" ht="14.5" customHeight="1" thickBot="1" x14ac:dyDescent="0.5">
      <c r="C35" s="11" t="s">
        <v>176</v>
      </c>
      <c r="D35" s="35">
        <v>15679</v>
      </c>
      <c r="E35" s="15"/>
      <c r="F35" s="35">
        <v>13853</v>
      </c>
      <c r="G35" s="15"/>
      <c r="H35" s="93">
        <v>13.2</v>
      </c>
      <c r="I35" s="15"/>
      <c r="K35" s="35">
        <v>38958</v>
      </c>
      <c r="L35" s="15"/>
      <c r="M35" s="35">
        <v>32854</v>
      </c>
      <c r="N35" s="15"/>
      <c r="O35" s="179">
        <v>18.600000000000001</v>
      </c>
      <c r="P35" s="15"/>
    </row>
    <row r="37" spans="3:17" ht="14.5" customHeight="1" x14ac:dyDescent="0.45">
      <c r="C37" s="240" t="s">
        <v>43</v>
      </c>
      <c r="D37" s="240"/>
      <c r="E37" s="240"/>
      <c r="F37" s="240"/>
      <c r="G37" s="240"/>
      <c r="H37" s="240"/>
      <c r="I37" s="240"/>
      <c r="J37" s="28"/>
      <c r="K37" s="28"/>
      <c r="L37" s="28"/>
      <c r="M37" s="28"/>
      <c r="N37" s="28"/>
      <c r="O37" s="28"/>
      <c r="P37" s="28"/>
      <c r="Q37" s="28"/>
    </row>
    <row r="38" spans="3:17" ht="14.5" customHeight="1" x14ac:dyDescent="0.45">
      <c r="C38" s="237" t="s">
        <v>44</v>
      </c>
      <c r="D38" s="237"/>
      <c r="E38" s="237"/>
      <c r="F38" s="237"/>
      <c r="G38" s="237"/>
      <c r="H38" s="237"/>
      <c r="I38" s="237"/>
      <c r="J38" s="29"/>
      <c r="K38" s="29"/>
      <c r="L38" s="29"/>
      <c r="M38" s="29"/>
      <c r="N38" s="29"/>
      <c r="O38" s="29"/>
      <c r="P38" s="29"/>
      <c r="Q38" s="6"/>
    </row>
    <row r="39" spans="3:17" ht="14.5" customHeight="1" x14ac:dyDescent="0.45">
      <c r="C39" s="237" t="s">
        <v>45</v>
      </c>
      <c r="D39" s="237"/>
      <c r="E39" s="237"/>
      <c r="F39" s="237"/>
      <c r="G39" s="237"/>
      <c r="H39" s="237"/>
      <c r="I39" s="237"/>
      <c r="J39" s="29"/>
      <c r="K39" s="29"/>
      <c r="L39" s="29"/>
      <c r="M39" s="29"/>
      <c r="N39" s="29"/>
      <c r="O39" s="29"/>
      <c r="P39" s="29"/>
      <c r="Q39" s="7"/>
    </row>
    <row r="40" spans="3:17" ht="14.5" customHeight="1" x14ac:dyDescent="0.45">
      <c r="C40" s="237" t="s">
        <v>46</v>
      </c>
      <c r="D40" s="237"/>
      <c r="E40" s="237"/>
      <c r="F40" s="237"/>
      <c r="G40" s="237"/>
      <c r="H40" s="237"/>
      <c r="I40" s="237"/>
      <c r="J40" s="29"/>
      <c r="K40" s="29"/>
      <c r="L40" s="29"/>
      <c r="M40" s="29"/>
      <c r="N40" s="29"/>
      <c r="O40" s="29"/>
      <c r="P40" s="29"/>
      <c r="Q40" s="8"/>
    </row>
    <row r="41" spans="3:17" ht="14.5" customHeight="1" x14ac:dyDescent="0.45">
      <c r="C41" s="237" t="s">
        <v>189</v>
      </c>
      <c r="D41" s="237"/>
      <c r="E41" s="237"/>
      <c r="F41" s="237"/>
      <c r="G41" s="237"/>
      <c r="H41" s="237"/>
      <c r="I41" s="237"/>
      <c r="J41" s="29"/>
      <c r="K41" s="29"/>
      <c r="L41" s="29"/>
      <c r="M41" s="29"/>
      <c r="N41" s="29"/>
      <c r="O41" s="29"/>
      <c r="P41" s="29"/>
      <c r="Q41" s="8"/>
    </row>
    <row r="42" spans="3:17" x14ac:dyDescent="0.45">
      <c r="C42" s="237" t="s">
        <v>171</v>
      </c>
      <c r="D42" s="237"/>
      <c r="E42" s="237"/>
      <c r="F42" s="237"/>
      <c r="G42" s="237"/>
      <c r="H42" s="237"/>
      <c r="I42" s="237"/>
    </row>
  </sheetData>
  <mergeCells count="9">
    <mergeCell ref="C42:I42"/>
    <mergeCell ref="B2:B3"/>
    <mergeCell ref="C41:I41"/>
    <mergeCell ref="K5:P5"/>
    <mergeCell ref="C37:I37"/>
    <mergeCell ref="C38:I38"/>
    <mergeCell ref="C39:I39"/>
    <mergeCell ref="C40:I40"/>
    <mergeCell ref="D5:I5"/>
  </mergeCells>
  <pageMargins left="0.7" right="0.7" top="0.75" bottom="0.75" header="0.3" footer="0.3"/>
  <pageSetup orientation="portrait" r:id="rId1"/>
  <headerFooter>
    <oddFooter>&amp;L_x000D_&amp;1#&amp;"Calibri"&amp;10&amp;K000000 Información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E859-0739-4754-930B-E69AF64678E3}">
  <dimension ref="B2:I59"/>
  <sheetViews>
    <sheetView showGridLines="0" tabSelected="1" zoomScale="70" zoomScaleNormal="70" workbookViewId="0">
      <selection activeCell="B2" sqref="B2:B3"/>
    </sheetView>
  </sheetViews>
  <sheetFormatPr defaultRowHeight="16.5" x14ac:dyDescent="0.45"/>
  <cols>
    <col min="1" max="1" width="3" style="1" customWidth="1"/>
    <col min="2" max="2" width="2.26953125" style="1" customWidth="1"/>
    <col min="3" max="3" width="39.08984375" style="1" bestFit="1" customWidth="1"/>
    <col min="4" max="9" width="9.1796875" style="1" customWidth="1"/>
    <col min="10" max="10" width="7.7265625" style="1" customWidth="1"/>
    <col min="11" max="16384" width="8.7265625" style="1"/>
  </cols>
  <sheetData>
    <row r="2" spans="2:6" ht="21.5" customHeight="1" x14ac:dyDescent="0.45">
      <c r="B2" s="238"/>
      <c r="C2" s="4" t="s">
        <v>47</v>
      </c>
    </row>
    <row r="3" spans="2:6" ht="18" customHeight="1" x14ac:dyDescent="0.45">
      <c r="B3" s="238"/>
      <c r="C3" s="5" t="s">
        <v>19</v>
      </c>
    </row>
    <row r="5" spans="2:6" ht="24.5" customHeight="1" thickBot="1" x14ac:dyDescent="0.5">
      <c r="C5" s="12" t="s">
        <v>48</v>
      </c>
      <c r="D5" s="119">
        <v>45283</v>
      </c>
      <c r="E5" s="119">
        <v>44917</v>
      </c>
      <c r="F5" s="23" t="s">
        <v>8</v>
      </c>
    </row>
    <row r="6" spans="2:6" ht="14.5" customHeight="1" x14ac:dyDescent="0.45">
      <c r="C6" s="10" t="s">
        <v>61</v>
      </c>
      <c r="D6" s="125">
        <v>165112</v>
      </c>
      <c r="E6" s="125">
        <v>83439</v>
      </c>
      <c r="F6" s="234">
        <v>97.883483742614374</v>
      </c>
    </row>
    <row r="7" spans="2:6" ht="14.5" customHeight="1" x14ac:dyDescent="0.45">
      <c r="C7" s="10" t="s">
        <v>62</v>
      </c>
      <c r="D7" s="126">
        <v>26728</v>
      </c>
      <c r="E7" s="127">
        <v>51</v>
      </c>
      <c r="F7" s="127" t="s">
        <v>15</v>
      </c>
    </row>
    <row r="8" spans="2:6" ht="14.5" customHeight="1" x14ac:dyDescent="0.45">
      <c r="C8" s="10" t="s">
        <v>63</v>
      </c>
      <c r="D8" s="126">
        <v>38863</v>
      </c>
      <c r="E8" s="126">
        <v>45527</v>
      </c>
      <c r="F8" s="78">
        <v>-14.637467876205324</v>
      </c>
    </row>
    <row r="9" spans="2:6" ht="14.5" customHeight="1" x14ac:dyDescent="0.45">
      <c r="C9" s="10" t="s">
        <v>64</v>
      </c>
      <c r="D9" s="126">
        <v>58222</v>
      </c>
      <c r="E9" s="126">
        <v>62224</v>
      </c>
      <c r="F9" s="78">
        <v>-6.4316019542298815</v>
      </c>
    </row>
    <row r="10" spans="2:6" ht="14.5" customHeight="1" x14ac:dyDescent="0.45">
      <c r="C10" s="10" t="s">
        <v>65</v>
      </c>
      <c r="D10" s="126">
        <v>41471.593999999997</v>
      </c>
      <c r="E10" s="126">
        <v>35208</v>
      </c>
      <c r="F10" s="235">
        <v>17.790257895932736</v>
      </c>
    </row>
    <row r="11" spans="2:6" ht="14.5" customHeight="1" x14ac:dyDescent="0.45">
      <c r="C11" s="10" t="s">
        <v>66</v>
      </c>
      <c r="D11" s="126">
        <v>25819.405999999999</v>
      </c>
      <c r="E11" s="126">
        <v>0</v>
      </c>
      <c r="F11" s="78" t="s">
        <v>15</v>
      </c>
    </row>
    <row r="12" spans="2:6" ht="14.5" customHeight="1" x14ac:dyDescent="0.45">
      <c r="C12" s="10" t="s">
        <v>67</v>
      </c>
      <c r="D12" s="126">
        <v>356216</v>
      </c>
      <c r="E12" s="126">
        <v>226449</v>
      </c>
      <c r="F12" s="235">
        <v>57.305176883095086</v>
      </c>
    </row>
    <row r="13" spans="2:6" ht="14.5" customHeight="1" x14ac:dyDescent="0.45">
      <c r="C13" s="10" t="s">
        <v>68</v>
      </c>
      <c r="D13" s="126">
        <v>26341</v>
      </c>
      <c r="E13" s="126">
        <v>103669</v>
      </c>
      <c r="F13" s="78">
        <v>-74.591247142347285</v>
      </c>
    </row>
    <row r="14" spans="2:6" ht="14.5" customHeight="1" x14ac:dyDescent="0.45">
      <c r="C14" s="10" t="s">
        <v>69</v>
      </c>
      <c r="D14" s="126">
        <v>141530</v>
      </c>
      <c r="E14" s="126">
        <v>134001</v>
      </c>
      <c r="F14" s="78">
        <v>5.6186147864568214</v>
      </c>
    </row>
    <row r="15" spans="2:6" ht="14.5" customHeight="1" x14ac:dyDescent="0.45">
      <c r="C15" s="10" t="s">
        <v>70</v>
      </c>
      <c r="D15" s="126">
        <v>85744</v>
      </c>
      <c r="E15" s="126">
        <v>83966</v>
      </c>
      <c r="F15" s="235">
        <v>2.1175237596169794</v>
      </c>
    </row>
    <row r="16" spans="2:6" ht="14.5" customHeight="1" x14ac:dyDescent="0.45">
      <c r="C16" s="10" t="s">
        <v>168</v>
      </c>
      <c r="D16" s="126">
        <v>144815</v>
      </c>
      <c r="E16" s="126">
        <v>190772</v>
      </c>
      <c r="F16" s="78">
        <v>-24.090013209485672</v>
      </c>
    </row>
    <row r="17" spans="3:6" ht="14.5" customHeight="1" x14ac:dyDescent="0.45">
      <c r="C17" s="181" t="s">
        <v>71</v>
      </c>
      <c r="D17" s="182">
        <v>51190</v>
      </c>
      <c r="E17" s="182">
        <v>59958</v>
      </c>
      <c r="F17" s="183">
        <v>-14.623569832215889</v>
      </c>
    </row>
    <row r="18" spans="3:6" ht="14.5" customHeight="1" x14ac:dyDescent="0.45">
      <c r="C18" s="10"/>
      <c r="D18" s="180" t="s">
        <v>16</v>
      </c>
      <c r="E18" s="180" t="s">
        <v>16</v>
      </c>
      <c r="F18" s="78" t="s">
        <v>17</v>
      </c>
    </row>
    <row r="19" spans="3:6" ht="14.5" customHeight="1" thickBot="1" x14ac:dyDescent="0.5">
      <c r="C19" s="22" t="s">
        <v>49</v>
      </c>
      <c r="D19" s="184">
        <v>805836</v>
      </c>
      <c r="E19" s="184">
        <v>798815</v>
      </c>
      <c r="F19" s="236">
        <v>0.87892691048616634</v>
      </c>
    </row>
    <row r="20" spans="3:6" x14ac:dyDescent="0.45">
      <c r="D20" s="101"/>
      <c r="E20" s="101"/>
      <c r="F20" s="162"/>
    </row>
    <row r="21" spans="3:6" ht="24.5" customHeight="1" thickBot="1" x14ac:dyDescent="0.5">
      <c r="C21" s="12" t="s">
        <v>50</v>
      </c>
      <c r="D21" s="113"/>
      <c r="E21" s="113"/>
      <c r="F21" s="113"/>
    </row>
    <row r="22" spans="3:6" ht="14.5" customHeight="1" x14ac:dyDescent="0.45">
      <c r="C22" s="9" t="s">
        <v>72</v>
      </c>
      <c r="D22" s="163">
        <v>2453</v>
      </c>
      <c r="E22" s="163">
        <v>1862</v>
      </c>
      <c r="F22" s="164">
        <v>31.740064446831372</v>
      </c>
    </row>
    <row r="23" spans="3:6" ht="14.5" customHeight="1" x14ac:dyDescent="0.45">
      <c r="C23" s="10" t="s">
        <v>73</v>
      </c>
      <c r="D23" s="165">
        <v>8955</v>
      </c>
      <c r="E23" s="165">
        <v>14471</v>
      </c>
      <c r="F23" s="166">
        <v>-38.11761453942367</v>
      </c>
    </row>
    <row r="24" spans="3:6" ht="14.5" customHeight="1" x14ac:dyDescent="0.45">
      <c r="C24" s="10" t="s">
        <v>74</v>
      </c>
      <c r="D24" s="165">
        <v>1677</v>
      </c>
      <c r="E24" s="165">
        <v>2075</v>
      </c>
      <c r="F24" s="166">
        <v>-19.180722891566258</v>
      </c>
    </row>
    <row r="25" spans="3:6" ht="14.5" customHeight="1" x14ac:dyDescent="0.45">
      <c r="C25" s="10" t="s">
        <v>75</v>
      </c>
      <c r="D25" s="165">
        <v>12236</v>
      </c>
      <c r="E25" s="165">
        <v>12095</v>
      </c>
      <c r="F25" s="166">
        <v>1.1657709797436855</v>
      </c>
    </row>
    <row r="26" spans="3:6" ht="14.5" customHeight="1" x14ac:dyDescent="0.45">
      <c r="C26" s="10" t="s">
        <v>76</v>
      </c>
      <c r="D26" s="165">
        <v>149396</v>
      </c>
      <c r="E26" s="165">
        <v>144411</v>
      </c>
      <c r="F26" s="166">
        <v>3.4519531060653197</v>
      </c>
    </row>
    <row r="27" spans="3:6" ht="14.5" customHeight="1" x14ac:dyDescent="0.45">
      <c r="C27" s="10" t="s">
        <v>77</v>
      </c>
      <c r="D27" s="165">
        <v>11569</v>
      </c>
      <c r="E27" s="165">
        <v>0</v>
      </c>
      <c r="F27" s="166" t="s">
        <v>15</v>
      </c>
    </row>
    <row r="28" spans="3:6" ht="14.5" customHeight="1" x14ac:dyDescent="0.45">
      <c r="C28" s="10" t="s">
        <v>78</v>
      </c>
      <c r="D28" s="165">
        <v>186286</v>
      </c>
      <c r="E28" s="165">
        <v>174914</v>
      </c>
      <c r="F28" s="166">
        <v>6.5014807276718933</v>
      </c>
    </row>
    <row r="29" spans="3:6" ht="14.5" customHeight="1" x14ac:dyDescent="0.45">
      <c r="C29" s="10" t="s">
        <v>167</v>
      </c>
      <c r="D29" s="165">
        <v>125417</v>
      </c>
      <c r="E29" s="165">
        <v>170989</v>
      </c>
      <c r="F29" s="166">
        <v>-26.652006854242082</v>
      </c>
    </row>
    <row r="30" spans="3:6" ht="14.5" customHeight="1" x14ac:dyDescent="0.45">
      <c r="C30" s="10" t="s">
        <v>79</v>
      </c>
      <c r="D30" s="165">
        <v>83838</v>
      </c>
      <c r="E30" s="165">
        <v>81222</v>
      </c>
      <c r="F30" s="166">
        <v>3.2208022456969854</v>
      </c>
    </row>
    <row r="31" spans="3:6" ht="14.5" customHeight="1" x14ac:dyDescent="0.45">
      <c r="C31" s="10" t="s">
        <v>80</v>
      </c>
      <c r="D31" s="165">
        <v>6920</v>
      </c>
      <c r="E31" s="165">
        <v>7048</v>
      </c>
      <c r="F31" s="166">
        <v>-1.8161180476730987</v>
      </c>
    </row>
    <row r="32" spans="3:6" ht="14.5" customHeight="1" x14ac:dyDescent="0.45">
      <c r="C32" s="16" t="s">
        <v>81</v>
      </c>
      <c r="D32" s="167">
        <v>24247</v>
      </c>
      <c r="E32" s="167">
        <v>26841</v>
      </c>
      <c r="F32" s="168">
        <v>-9.6643195111955631</v>
      </c>
    </row>
    <row r="33" spans="3:6" ht="14.5" customHeight="1" x14ac:dyDescent="0.45">
      <c r="C33" s="10" t="s">
        <v>82</v>
      </c>
      <c r="D33" s="165">
        <v>426708</v>
      </c>
      <c r="E33" s="165">
        <v>461014</v>
      </c>
      <c r="F33" s="166">
        <v>-7.441422603218129</v>
      </c>
    </row>
    <row r="34" spans="3:6" ht="14.5" customHeight="1" x14ac:dyDescent="0.45">
      <c r="C34" s="16" t="s">
        <v>83</v>
      </c>
      <c r="D34" s="167">
        <v>379128</v>
      </c>
      <c r="E34" s="167">
        <v>337801</v>
      </c>
      <c r="F34" s="168">
        <v>12.234126009100033</v>
      </c>
    </row>
    <row r="35" spans="3:6" ht="14.5" customHeight="1" thickBot="1" x14ac:dyDescent="0.5">
      <c r="C35" s="22" t="s">
        <v>84</v>
      </c>
      <c r="D35" s="169">
        <v>805836</v>
      </c>
      <c r="E35" s="169">
        <v>798815</v>
      </c>
      <c r="F35" s="170">
        <v>0.87892691048616634</v>
      </c>
    </row>
    <row r="37" spans="3:6" ht="24.5" customHeight="1" x14ac:dyDescent="0.45">
      <c r="C37" s="39"/>
      <c r="D37" s="241" t="s">
        <v>177</v>
      </c>
      <c r="E37" s="241"/>
    </row>
    <row r="38" spans="3:6" ht="24.5" customHeight="1" thickBot="1" x14ac:dyDescent="0.5">
      <c r="C38" s="12" t="s">
        <v>51</v>
      </c>
      <c r="D38" s="23" t="s">
        <v>52</v>
      </c>
      <c r="E38" s="23" t="s">
        <v>53</v>
      </c>
    </row>
    <row r="39" spans="3:6" ht="14.5" customHeight="1" x14ac:dyDescent="0.45">
      <c r="C39" s="10" t="s">
        <v>85</v>
      </c>
      <c r="D39" s="14"/>
      <c r="E39" s="14"/>
    </row>
    <row r="40" spans="3:6" ht="14.5" customHeight="1" x14ac:dyDescent="0.45">
      <c r="C40" s="10" t="s">
        <v>86</v>
      </c>
      <c r="D40" s="40">
        <v>0.524527194245753</v>
      </c>
      <c r="E40" s="40">
        <v>9.0974408385755365E-2</v>
      </c>
    </row>
    <row r="41" spans="3:6" ht="14.5" customHeight="1" x14ac:dyDescent="0.45">
      <c r="C41" s="10" t="s">
        <v>87</v>
      </c>
      <c r="D41" s="40">
        <v>0.26343215193110803</v>
      </c>
      <c r="E41" s="40">
        <v>3.3954313457216639E-2</v>
      </c>
    </row>
    <row r="42" spans="3:6" ht="14.5" customHeight="1" x14ac:dyDescent="0.45">
      <c r="C42" s="10" t="s">
        <v>2</v>
      </c>
      <c r="D42" s="40">
        <v>8.5084051281657247E-2</v>
      </c>
      <c r="E42" s="40">
        <v>2.855347398972365E-2</v>
      </c>
    </row>
    <row r="43" spans="3:6" ht="14.5" customHeight="1" x14ac:dyDescent="0.45">
      <c r="C43" s="10" t="s">
        <v>88</v>
      </c>
      <c r="D43" s="40">
        <v>7.4571860826347421E-3</v>
      </c>
      <c r="E43" s="40">
        <v>1.4896188679245284E-2</v>
      </c>
    </row>
    <row r="44" spans="3:6" ht="14.5" customHeight="1" x14ac:dyDescent="0.45">
      <c r="C44" s="10" t="s">
        <v>89</v>
      </c>
      <c r="D44" s="40">
        <v>6.4117256547318964E-3</v>
      </c>
      <c r="E44" s="40">
        <v>6.263743150684932E-2</v>
      </c>
    </row>
    <row r="45" spans="3:6" ht="14.5" customHeight="1" x14ac:dyDescent="0.45">
      <c r="C45" s="10" t="s">
        <v>90</v>
      </c>
      <c r="D45" s="40">
        <v>5.1173482679002719E-4</v>
      </c>
      <c r="E45" s="40">
        <v>1.3</v>
      </c>
    </row>
    <row r="46" spans="3:6" ht="14.5" customHeight="1" x14ac:dyDescent="0.45">
      <c r="C46" s="10" t="s">
        <v>91</v>
      </c>
      <c r="D46" s="40">
        <v>0.10268434241060971</v>
      </c>
      <c r="E46" s="40">
        <v>9.6279254502851505E-2</v>
      </c>
    </row>
    <row r="47" spans="3:6" ht="14.5" customHeight="1" x14ac:dyDescent="0.45">
      <c r="C47" s="10" t="s">
        <v>92</v>
      </c>
      <c r="D47" s="40">
        <v>9.8916135667152152E-3</v>
      </c>
      <c r="E47" s="40">
        <v>9.3838829019073616E-2</v>
      </c>
    </row>
    <row r="48" spans="3:6" ht="14.5" customHeight="1" x14ac:dyDescent="0.45">
      <c r="C48" s="10" t="s">
        <v>93</v>
      </c>
      <c r="D48" s="40">
        <v>0</v>
      </c>
      <c r="E48" s="40">
        <v>0</v>
      </c>
    </row>
    <row r="49" spans="3:9" ht="14.5" customHeight="1" x14ac:dyDescent="0.45">
      <c r="C49" s="16" t="s">
        <v>94</v>
      </c>
      <c r="D49" s="94">
        <v>0</v>
      </c>
      <c r="E49" s="94">
        <v>0</v>
      </c>
    </row>
    <row r="50" spans="3:9" ht="14.5" customHeight="1" thickBot="1" x14ac:dyDescent="0.5">
      <c r="C50" s="22" t="s">
        <v>54</v>
      </c>
      <c r="D50" s="128">
        <v>1</v>
      </c>
      <c r="E50" s="128">
        <v>7.0999999999999994E-2</v>
      </c>
    </row>
    <row r="51" spans="3:9" ht="16.5" customHeight="1" x14ac:dyDescent="0.45">
      <c r="C51" s="20"/>
      <c r="D51" s="95"/>
      <c r="E51" s="14"/>
    </row>
    <row r="52" spans="3:9" ht="14.5" customHeight="1" x14ac:dyDescent="0.45">
      <c r="C52" s="10" t="s">
        <v>55</v>
      </c>
      <c r="D52" s="40">
        <v>0.82599999999999996</v>
      </c>
      <c r="E52" s="14"/>
    </row>
    <row r="53" spans="3:9" ht="14.5" customHeight="1" thickBot="1" x14ac:dyDescent="0.5">
      <c r="C53" s="11" t="s">
        <v>56</v>
      </c>
      <c r="D53" s="41">
        <v>0.17399999999999999</v>
      </c>
      <c r="E53" s="14"/>
    </row>
    <row r="55" spans="3:9" ht="24.5" customHeight="1" thickBot="1" x14ac:dyDescent="0.5">
      <c r="C55" s="12" t="s">
        <v>57</v>
      </c>
      <c r="D55" s="23">
        <v>2024</v>
      </c>
      <c r="E55" s="23">
        <v>2025</v>
      </c>
      <c r="F55" s="23">
        <v>2026</v>
      </c>
      <c r="G55" s="23">
        <v>2027</v>
      </c>
      <c r="H55" s="23">
        <v>2028</v>
      </c>
      <c r="I55" s="23" t="s">
        <v>11</v>
      </c>
    </row>
    <row r="56" spans="3:9" x14ac:dyDescent="0.45">
      <c r="C56" s="42" t="s">
        <v>58</v>
      </c>
      <c r="D56" s="40">
        <v>1.1545012395897929E-3</v>
      </c>
      <c r="E56" s="40">
        <v>5.7801325385763463E-2</v>
      </c>
      <c r="F56" s="40">
        <v>1.5800854812783937E-2</v>
      </c>
      <c r="G56" s="40">
        <v>9.1362018450304811E-2</v>
      </c>
      <c r="H56" s="40">
        <v>7.7675590262761982E-2</v>
      </c>
      <c r="I56" s="40">
        <v>0.75620570984879609</v>
      </c>
    </row>
    <row r="58" spans="3:9" ht="14.5" customHeight="1" x14ac:dyDescent="0.45">
      <c r="C58" s="237" t="s">
        <v>59</v>
      </c>
      <c r="D58" s="237"/>
      <c r="E58" s="237"/>
      <c r="F58" s="237"/>
      <c r="G58" s="237"/>
      <c r="H58" s="237"/>
      <c r="I58" s="237"/>
    </row>
    <row r="59" spans="3:9" ht="14" customHeight="1" x14ac:dyDescent="0.45">
      <c r="C59" s="237" t="s">
        <v>60</v>
      </c>
      <c r="D59" s="237"/>
      <c r="E59" s="237"/>
      <c r="F59" s="237"/>
      <c r="G59" s="237"/>
      <c r="H59" s="237"/>
      <c r="I59" s="237"/>
    </row>
  </sheetData>
  <mergeCells count="4">
    <mergeCell ref="D37:E37"/>
    <mergeCell ref="C58:I58"/>
    <mergeCell ref="C59:I59"/>
    <mergeCell ref="B2:B3"/>
  </mergeCells>
  <pageMargins left="0.7" right="0.7" top="0.75" bottom="0.75" header="0.3" footer="0.3"/>
  <pageSetup orientation="portrait" r:id="rId1"/>
  <headerFooter>
    <oddFooter>&amp;L_x000D_&amp;1#&amp;"Calibri"&amp;10&amp;K000000 Información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4E3B-ABA7-4245-99B1-DCC637B0A7F4}">
  <dimension ref="B2:V43"/>
  <sheetViews>
    <sheetView showGridLines="0" zoomScale="40" zoomScaleNormal="40" zoomScaleSheetLayoutView="55" workbookViewId="0">
      <selection activeCell="B2" sqref="B2"/>
    </sheetView>
  </sheetViews>
  <sheetFormatPr defaultColWidth="8.7265625" defaultRowHeight="18" x14ac:dyDescent="0.35"/>
  <cols>
    <col min="1" max="1" width="3.453125" style="131" customWidth="1"/>
    <col min="2" max="2" width="48.81640625" style="131" customWidth="1"/>
    <col min="3" max="3" width="35.08984375" style="132" customWidth="1"/>
    <col min="4" max="4" width="27.26953125" style="131" customWidth="1"/>
    <col min="5" max="5" width="32.1796875" style="131" customWidth="1"/>
    <col min="6" max="7" width="4.81640625" style="131" customWidth="1"/>
    <col min="8" max="8" width="57.81640625" style="131" customWidth="1"/>
    <col min="9" max="9" width="23.26953125" style="132" customWidth="1"/>
    <col min="10" max="11" width="23.26953125" style="131" customWidth="1"/>
    <col min="12" max="13" width="8.7265625" style="131"/>
    <col min="14" max="14" width="13.7265625" style="131" customWidth="1"/>
    <col min="15" max="16" width="8.7265625" style="131"/>
    <col min="17" max="17" width="16.1796875" style="131" bestFit="1" customWidth="1"/>
    <col min="18" max="24" width="14.6328125" style="131" customWidth="1"/>
    <col min="25" max="16384" width="8.7265625" style="131"/>
  </cols>
  <sheetData>
    <row r="2" spans="2:14" ht="29.5" x14ac:dyDescent="0.35">
      <c r="B2" s="129" t="s">
        <v>95</v>
      </c>
      <c r="C2" s="130"/>
    </row>
    <row r="3" spans="2:14" ht="26" x14ac:dyDescent="0.35">
      <c r="B3" s="248" t="s">
        <v>96</v>
      </c>
      <c r="C3" s="248"/>
      <c r="D3" s="248"/>
    </row>
    <row r="5" spans="2:14" ht="7" customHeight="1" x14ac:dyDescent="0.35"/>
    <row r="6" spans="2:14" ht="7" customHeight="1" x14ac:dyDescent="0.35"/>
    <row r="7" spans="2:14" ht="56.15" customHeight="1" x14ac:dyDescent="0.35">
      <c r="B7" s="245"/>
      <c r="C7" s="242" t="s">
        <v>180</v>
      </c>
      <c r="D7" s="243"/>
      <c r="E7" s="244"/>
      <c r="H7" s="245"/>
      <c r="I7" s="242" t="s">
        <v>181</v>
      </c>
      <c r="J7" s="243"/>
      <c r="K7" s="244"/>
    </row>
    <row r="8" spans="2:14" ht="8.5" customHeight="1" x14ac:dyDescent="0.35">
      <c r="B8" s="246"/>
      <c r="C8" s="133"/>
      <c r="D8" s="134"/>
      <c r="E8" s="135"/>
      <c r="H8" s="246"/>
      <c r="I8" s="133"/>
      <c r="J8" s="134"/>
      <c r="K8" s="135"/>
    </row>
    <row r="9" spans="2:14" ht="49" customHeight="1" x14ac:dyDescent="0.35">
      <c r="B9" s="247"/>
      <c r="C9" s="136" t="s">
        <v>101</v>
      </c>
      <c r="D9" s="137" t="s">
        <v>97</v>
      </c>
      <c r="E9" s="138" t="s">
        <v>104</v>
      </c>
      <c r="H9" s="247"/>
      <c r="I9" s="136" t="s">
        <v>110</v>
      </c>
      <c r="J9" s="137" t="s">
        <v>97</v>
      </c>
      <c r="K9" s="138" t="s">
        <v>111</v>
      </c>
    </row>
    <row r="10" spans="2:14" ht="6.65" customHeight="1" x14ac:dyDescent="0.35">
      <c r="B10" s="135"/>
      <c r="C10" s="139"/>
      <c r="D10" s="140"/>
      <c r="E10" s="140"/>
      <c r="H10" s="135"/>
      <c r="I10" s="139"/>
      <c r="J10" s="140"/>
      <c r="K10" s="140"/>
    </row>
    <row r="11" spans="2:14" ht="25" x14ac:dyDescent="0.35">
      <c r="B11" s="141" t="s">
        <v>103</v>
      </c>
      <c r="C11" s="171">
        <v>2718</v>
      </c>
      <c r="D11" s="172" t="s">
        <v>14</v>
      </c>
      <c r="E11" s="171">
        <v>2718</v>
      </c>
      <c r="H11" s="141" t="s">
        <v>61</v>
      </c>
      <c r="I11" s="171">
        <v>9514</v>
      </c>
      <c r="J11" s="172" t="s">
        <v>14</v>
      </c>
      <c r="K11" s="171">
        <v>9514</v>
      </c>
    </row>
    <row r="12" spans="2:14" ht="23" x14ac:dyDescent="0.35">
      <c r="B12" s="142" t="s">
        <v>98</v>
      </c>
      <c r="C12" s="171">
        <v>216</v>
      </c>
      <c r="D12" s="173" t="s">
        <v>14</v>
      </c>
      <c r="E12" s="171">
        <v>216</v>
      </c>
      <c r="H12" s="142" t="s">
        <v>112</v>
      </c>
      <c r="I12" s="171">
        <v>1838</v>
      </c>
      <c r="J12" s="173">
        <v>-1838</v>
      </c>
      <c r="K12" s="171" t="s">
        <v>14</v>
      </c>
    </row>
    <row r="13" spans="2:14" ht="23" x14ac:dyDescent="0.35">
      <c r="B13" s="142" t="s">
        <v>99</v>
      </c>
      <c r="C13" s="171">
        <v>478</v>
      </c>
      <c r="D13" s="173" t="s">
        <v>14</v>
      </c>
      <c r="E13" s="171">
        <v>478</v>
      </c>
      <c r="H13" s="143" t="s">
        <v>61</v>
      </c>
      <c r="I13" s="174">
        <v>11352</v>
      </c>
      <c r="J13" s="174">
        <v>-1838</v>
      </c>
      <c r="K13" s="174">
        <v>9514</v>
      </c>
    </row>
    <row r="14" spans="2:14" ht="23" x14ac:dyDescent="0.35">
      <c r="B14" s="142" t="s">
        <v>12</v>
      </c>
      <c r="C14" s="171" t="s">
        <v>14</v>
      </c>
      <c r="D14" s="173" t="s">
        <v>14</v>
      </c>
      <c r="E14" s="171" t="s">
        <v>14</v>
      </c>
      <c r="H14" s="142"/>
      <c r="I14" s="173"/>
      <c r="J14" s="173"/>
      <c r="K14" s="171"/>
      <c r="N14" s="144"/>
    </row>
    <row r="15" spans="2:14" ht="25" x14ac:dyDescent="0.35">
      <c r="B15" s="142" t="s">
        <v>13</v>
      </c>
      <c r="C15" s="171">
        <v>2747</v>
      </c>
      <c r="D15" s="173">
        <v>2747</v>
      </c>
      <c r="E15" s="171" t="s">
        <v>14</v>
      </c>
      <c r="H15" s="142" t="s">
        <v>113</v>
      </c>
      <c r="I15" s="173">
        <v>4237</v>
      </c>
      <c r="J15" s="173" t="s">
        <v>14</v>
      </c>
      <c r="K15" s="171">
        <v>4237</v>
      </c>
      <c r="M15" s="145"/>
      <c r="N15" s="144"/>
    </row>
    <row r="16" spans="2:14" ht="25" x14ac:dyDescent="0.35">
      <c r="B16" s="142" t="s">
        <v>102</v>
      </c>
      <c r="C16" s="171">
        <v>-455</v>
      </c>
      <c r="D16" s="173" t="s">
        <v>14</v>
      </c>
      <c r="E16" s="171">
        <v>-455</v>
      </c>
      <c r="H16" s="142" t="s">
        <v>114</v>
      </c>
      <c r="I16" s="173">
        <v>3859</v>
      </c>
      <c r="J16" s="173">
        <v>-3859</v>
      </c>
      <c r="K16" s="171" t="s">
        <v>14</v>
      </c>
      <c r="N16" s="144"/>
    </row>
    <row r="17" spans="2:14" ht="23" x14ac:dyDescent="0.35">
      <c r="B17" s="143" t="s">
        <v>100</v>
      </c>
      <c r="C17" s="174">
        <v>5703</v>
      </c>
      <c r="D17" s="174">
        <v>2747</v>
      </c>
      <c r="E17" s="174">
        <v>2957</v>
      </c>
      <c r="H17" s="142" t="s">
        <v>115</v>
      </c>
      <c r="I17" s="173">
        <v>5580</v>
      </c>
      <c r="J17" s="173" t="s">
        <v>14</v>
      </c>
      <c r="K17" s="171">
        <v>5580</v>
      </c>
      <c r="N17" s="146">
        <f>I15+I17</f>
        <v>9817</v>
      </c>
    </row>
    <row r="18" spans="2:14" ht="23" x14ac:dyDescent="0.35">
      <c r="B18" s="147"/>
      <c r="C18" s="175"/>
      <c r="D18" s="176"/>
      <c r="E18" s="176"/>
      <c r="H18" s="142" t="s">
        <v>116</v>
      </c>
      <c r="I18" s="173">
        <v>105</v>
      </c>
      <c r="J18" s="173">
        <v>-105</v>
      </c>
      <c r="K18" s="171" t="s">
        <v>14</v>
      </c>
      <c r="N18" s="144"/>
    </row>
    <row r="19" spans="2:14" ht="25" x14ac:dyDescent="0.35">
      <c r="B19" s="142" t="s">
        <v>108</v>
      </c>
      <c r="C19" s="173" t="s">
        <v>14</v>
      </c>
      <c r="D19" s="173">
        <v>381</v>
      </c>
      <c r="E19" s="173">
        <v>381</v>
      </c>
      <c r="H19" s="143" t="s">
        <v>117</v>
      </c>
      <c r="I19" s="174">
        <v>13781</v>
      </c>
      <c r="J19" s="174">
        <v>-3964</v>
      </c>
      <c r="K19" s="174">
        <v>9818</v>
      </c>
      <c r="N19" s="144"/>
    </row>
    <row r="20" spans="2:14" ht="23" x14ac:dyDescent="0.35">
      <c r="B20" s="147"/>
      <c r="C20" s="175"/>
      <c r="D20" s="176"/>
      <c r="E20" s="176"/>
      <c r="H20" s="147"/>
      <c r="I20" s="175"/>
      <c r="J20" s="176"/>
      <c r="K20" s="176"/>
      <c r="N20" s="144"/>
    </row>
    <row r="21" spans="2:14" ht="23" x14ac:dyDescent="0.35">
      <c r="B21" s="143" t="s">
        <v>109</v>
      </c>
      <c r="C21" s="174">
        <v>5703</v>
      </c>
      <c r="D21" s="174">
        <v>-2366</v>
      </c>
      <c r="E21" s="174">
        <v>3337</v>
      </c>
      <c r="H21" s="143" t="s">
        <v>118</v>
      </c>
      <c r="I21" s="174">
        <v>2430</v>
      </c>
      <c r="J21" s="174">
        <v>-2126</v>
      </c>
      <c r="K21" s="174">
        <v>304</v>
      </c>
      <c r="N21" s="148"/>
    </row>
    <row r="22" spans="2:14" ht="4.5" customHeight="1" x14ac:dyDescent="0.35">
      <c r="B22" s="149"/>
      <c r="C22" s="150"/>
      <c r="D22" s="150"/>
      <c r="E22" s="150"/>
      <c r="I22" s="150"/>
      <c r="J22" s="150"/>
      <c r="K22" s="150"/>
      <c r="N22" s="144"/>
    </row>
    <row r="23" spans="2:14" s="152" customFormat="1" ht="23" customHeight="1" x14ac:dyDescent="0.35">
      <c r="B23" s="151" t="s">
        <v>178</v>
      </c>
      <c r="C23" s="151"/>
      <c r="D23" s="151"/>
      <c r="E23" s="151"/>
      <c r="F23" s="151"/>
      <c r="G23" s="151"/>
      <c r="H23" s="151"/>
      <c r="N23" s="153"/>
    </row>
    <row r="24" spans="2:14" s="152" customFormat="1" ht="16.5" customHeight="1" x14ac:dyDescent="0.35">
      <c r="B24" s="151" t="s">
        <v>105</v>
      </c>
      <c r="C24" s="131"/>
      <c r="D24" s="131"/>
      <c r="E24" s="131"/>
      <c r="F24" s="131"/>
      <c r="G24" s="131"/>
      <c r="H24" s="131"/>
      <c r="N24" s="153"/>
    </row>
    <row r="25" spans="2:14" s="152" customFormat="1" ht="16.5" customHeight="1" x14ac:dyDescent="0.35">
      <c r="B25" s="151" t="s">
        <v>106</v>
      </c>
      <c r="C25" s="151"/>
      <c r="D25" s="151"/>
      <c r="E25" s="131"/>
      <c r="F25" s="131"/>
      <c r="G25" s="131"/>
      <c r="N25" s="153"/>
    </row>
    <row r="26" spans="2:14" s="152" customFormat="1" ht="16.5" customHeight="1" x14ac:dyDescent="0.35">
      <c r="B26" s="151" t="s">
        <v>190</v>
      </c>
      <c r="C26" s="151"/>
      <c r="D26" s="151"/>
      <c r="E26" s="151"/>
      <c r="F26" s="151"/>
      <c r="G26" s="151"/>
      <c r="N26" s="153"/>
    </row>
    <row r="27" spans="2:14" s="152" customFormat="1" ht="16.5" customHeight="1" x14ac:dyDescent="0.35">
      <c r="B27" s="151" t="s">
        <v>179</v>
      </c>
      <c r="C27" s="149"/>
      <c r="D27" s="149"/>
      <c r="E27" s="149"/>
      <c r="F27" s="149"/>
      <c r="G27" s="149"/>
      <c r="N27" s="153"/>
    </row>
    <row r="28" spans="2:14" s="152" customFormat="1" ht="16.5" customHeight="1" x14ac:dyDescent="0.35">
      <c r="B28" s="151" t="s">
        <v>107</v>
      </c>
      <c r="C28" s="149"/>
      <c r="D28" s="149"/>
      <c r="E28" s="149"/>
      <c r="F28" s="149"/>
      <c r="G28" s="149"/>
      <c r="I28" s="153"/>
      <c r="J28" s="153"/>
      <c r="K28" s="153"/>
      <c r="L28" s="153"/>
      <c r="M28" s="153"/>
      <c r="N28" s="153"/>
    </row>
    <row r="29" spans="2:14" ht="43.5" customHeight="1" x14ac:dyDescent="0.45">
      <c r="B29" s="149"/>
      <c r="C29" s="131"/>
      <c r="H29" s="152"/>
      <c r="I29" s="154">
        <v>18.024999999999999</v>
      </c>
      <c r="J29" s="144"/>
      <c r="K29" s="144"/>
      <c r="L29" s="144"/>
      <c r="M29" s="144"/>
      <c r="N29" s="144"/>
    </row>
    <row r="30" spans="2:14" ht="16.5" customHeight="1" x14ac:dyDescent="0.35">
      <c r="B30" s="149"/>
      <c r="C30" s="131"/>
      <c r="I30" s="144"/>
      <c r="J30" s="144"/>
      <c r="K30" s="155"/>
      <c r="L30" s="144"/>
      <c r="M30" s="144"/>
      <c r="N30" s="144"/>
    </row>
    <row r="31" spans="2:14" x14ac:dyDescent="0.35">
      <c r="C31" s="131"/>
      <c r="I31" s="146"/>
      <c r="J31" s="144"/>
      <c r="K31" s="156"/>
      <c r="L31" s="144"/>
      <c r="M31" s="144"/>
      <c r="N31" s="144"/>
    </row>
    <row r="32" spans="2:14" ht="29.5" x14ac:dyDescent="0.35">
      <c r="C32" s="131"/>
      <c r="I32" s="157"/>
      <c r="J32" s="144"/>
      <c r="K32" s="158">
        <f>K21/E21</f>
        <v>9.1099790230746186E-2</v>
      </c>
      <c r="L32" s="144"/>
      <c r="M32" s="144"/>
      <c r="N32" s="144"/>
    </row>
    <row r="33" spans="3:22" x14ac:dyDescent="0.35">
      <c r="C33" s="131"/>
      <c r="I33" s="144"/>
      <c r="J33" s="144"/>
      <c r="K33" s="144"/>
      <c r="L33" s="144"/>
      <c r="M33" s="144"/>
      <c r="N33" s="144"/>
    </row>
    <row r="34" spans="3:22" ht="5.5" customHeight="1" x14ac:dyDescent="0.35">
      <c r="C34" s="131"/>
      <c r="I34" s="144"/>
      <c r="J34" s="144"/>
      <c r="K34" s="144"/>
      <c r="L34" s="144"/>
      <c r="M34" s="144"/>
      <c r="N34" s="144"/>
    </row>
    <row r="35" spans="3:22" x14ac:dyDescent="0.35">
      <c r="C35" s="131"/>
      <c r="I35" s="144"/>
      <c r="J35" s="144"/>
      <c r="K35" s="144"/>
      <c r="L35" s="144"/>
      <c r="M35" s="144"/>
      <c r="N35" s="144"/>
    </row>
    <row r="36" spans="3:22" ht="21" customHeight="1" x14ac:dyDescent="0.35">
      <c r="C36" s="131"/>
      <c r="I36" s="144"/>
      <c r="J36" s="144"/>
      <c r="K36" s="144"/>
      <c r="L36" s="144"/>
      <c r="M36" s="144"/>
      <c r="N36" s="144"/>
    </row>
    <row r="37" spans="3:22" x14ac:dyDescent="0.35">
      <c r="C37" s="131"/>
      <c r="I37" s="144"/>
      <c r="J37" s="144"/>
      <c r="K37" s="144"/>
      <c r="L37" s="144"/>
      <c r="M37" s="144"/>
      <c r="N37" s="144"/>
    </row>
    <row r="38" spans="3:22" ht="5.5" customHeight="1" x14ac:dyDescent="0.35">
      <c r="C38" s="131"/>
      <c r="I38" s="144"/>
      <c r="J38" s="144"/>
      <c r="K38" s="144"/>
      <c r="L38" s="144"/>
      <c r="M38" s="144"/>
      <c r="N38" s="144"/>
    </row>
    <row r="39" spans="3:22" x14ac:dyDescent="0.35">
      <c r="C39" s="131"/>
      <c r="I39" s="144"/>
      <c r="J39" s="144"/>
      <c r="K39" s="144"/>
      <c r="L39" s="144"/>
      <c r="M39" s="144"/>
      <c r="N39" s="144"/>
    </row>
    <row r="40" spans="3:22" x14ac:dyDescent="0.35">
      <c r="C40" s="131"/>
      <c r="I40" s="155">
        <f>+'[1]FMX BS'!D21+'[1]FMX BS'!D22+'[1]FMX BS'!D27</f>
        <v>155116</v>
      </c>
      <c r="J40" s="159">
        <f>I40/I29</f>
        <v>8605.6033287101254</v>
      </c>
      <c r="K40" s="144"/>
      <c r="L40" s="144"/>
      <c r="M40" s="144"/>
      <c r="N40" s="144"/>
      <c r="R40" s="160"/>
      <c r="S40" s="160"/>
      <c r="T40" s="160"/>
      <c r="U40" s="160"/>
    </row>
    <row r="41" spans="3:22" x14ac:dyDescent="0.35">
      <c r="I41" s="155"/>
      <c r="J41" s="144"/>
      <c r="K41" s="144"/>
      <c r="L41" s="144"/>
      <c r="M41" s="144"/>
      <c r="N41" s="144"/>
      <c r="R41" s="132"/>
      <c r="S41" s="132"/>
      <c r="T41" s="132"/>
      <c r="U41" s="132"/>
      <c r="V41" s="161"/>
    </row>
    <row r="43" spans="3:22" x14ac:dyDescent="0.35">
      <c r="R43" s="161"/>
      <c r="S43" s="161"/>
      <c r="T43" s="161"/>
      <c r="U43" s="161"/>
      <c r="V43" s="161"/>
    </row>
  </sheetData>
  <mergeCells count="5">
    <mergeCell ref="I7:K7"/>
    <mergeCell ref="B7:B9"/>
    <mergeCell ref="C7:E7"/>
    <mergeCell ref="H7:H9"/>
    <mergeCell ref="B3:D3"/>
  </mergeCells>
  <pageMargins left="0.7" right="0.7" top="0.75" bottom="0.75" header="0.3" footer="0.3"/>
  <pageSetup orientation="portrait" horizontalDpi="4294967293" r:id="rId1"/>
  <headerFooter>
    <oddFooter>&amp;L_x000D_&amp;1#&amp;"Calibri"&amp;10&amp;K000000 Información de 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79CF-78F2-4648-95ED-E37D025A4E8D}">
  <dimension ref="B2:N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49"/>
      <c r="C2" s="4" t="s">
        <v>166</v>
      </c>
    </row>
    <row r="3" spans="2:14" ht="18" customHeight="1" x14ac:dyDescent="0.45">
      <c r="B3" s="249"/>
      <c r="C3" s="5" t="s">
        <v>19</v>
      </c>
    </row>
    <row r="5" spans="2:14" ht="20" customHeight="1" x14ac:dyDescent="0.45">
      <c r="D5" s="250" t="s">
        <v>169</v>
      </c>
      <c r="E5" s="250"/>
      <c r="F5" s="250"/>
      <c r="G5" s="250"/>
      <c r="H5" s="250"/>
      <c r="J5" s="250" t="s">
        <v>170</v>
      </c>
      <c r="K5" s="250"/>
      <c r="L5" s="250"/>
      <c r="M5" s="250"/>
      <c r="N5" s="250"/>
    </row>
    <row r="6" spans="2:14" ht="30" customHeight="1" thickBot="1" x14ac:dyDescent="0.5">
      <c r="C6" s="190"/>
      <c r="D6" s="191">
        <v>2023</v>
      </c>
      <c r="E6" s="191" t="s">
        <v>20</v>
      </c>
      <c r="F6" s="191">
        <v>2022</v>
      </c>
      <c r="G6" s="191" t="s">
        <v>20</v>
      </c>
      <c r="H6" s="191" t="s">
        <v>0</v>
      </c>
      <c r="J6" s="191">
        <v>2023</v>
      </c>
      <c r="K6" s="191" t="s">
        <v>20</v>
      </c>
      <c r="L6" s="191">
        <v>2022</v>
      </c>
      <c r="M6" s="191" t="s">
        <v>20</v>
      </c>
      <c r="N6" s="191" t="s">
        <v>0</v>
      </c>
    </row>
    <row r="7" spans="2:14" ht="14.5" customHeight="1" x14ac:dyDescent="0.45">
      <c r="C7" s="10" t="s">
        <v>21</v>
      </c>
      <c r="D7" s="34">
        <v>71530</v>
      </c>
      <c r="E7" s="73">
        <v>100</v>
      </c>
      <c r="F7" s="34">
        <v>62652</v>
      </c>
      <c r="G7" s="73">
        <v>100</v>
      </c>
      <c r="H7" s="32">
        <v>14.2</v>
      </c>
      <c r="J7" s="34">
        <v>278520</v>
      </c>
      <c r="K7" s="73">
        <v>100</v>
      </c>
      <c r="L7" s="34">
        <v>233958</v>
      </c>
      <c r="M7" s="73">
        <v>100</v>
      </c>
      <c r="N7" s="32">
        <v>19</v>
      </c>
    </row>
    <row r="8" spans="2:14" ht="14.5" customHeight="1" x14ac:dyDescent="0.45">
      <c r="C8" s="16" t="s">
        <v>22</v>
      </c>
      <c r="D8" s="33">
        <v>39078</v>
      </c>
      <c r="E8" s="96">
        <v>54.6</v>
      </c>
      <c r="F8" s="33">
        <v>34953</v>
      </c>
      <c r="G8" s="96">
        <v>55.8</v>
      </c>
      <c r="H8" s="31">
        <v>11.8</v>
      </c>
      <c r="J8" s="33">
        <v>161458</v>
      </c>
      <c r="K8" s="96">
        <v>58</v>
      </c>
      <c r="L8" s="33">
        <v>136372</v>
      </c>
      <c r="M8" s="96">
        <v>58.3</v>
      </c>
      <c r="N8" s="31">
        <v>18.399999999999999</v>
      </c>
    </row>
    <row r="9" spans="2:14" ht="14.5" customHeight="1" x14ac:dyDescent="0.45">
      <c r="C9" s="44" t="s">
        <v>23</v>
      </c>
      <c r="D9" s="47">
        <v>32452</v>
      </c>
      <c r="E9" s="97">
        <v>45.4</v>
      </c>
      <c r="F9" s="47">
        <v>27699</v>
      </c>
      <c r="G9" s="97">
        <v>44.2</v>
      </c>
      <c r="H9" s="52">
        <v>17.2</v>
      </c>
      <c r="J9" s="47">
        <v>117062</v>
      </c>
      <c r="K9" s="97">
        <v>42</v>
      </c>
      <c r="L9" s="47">
        <v>97586</v>
      </c>
      <c r="M9" s="97">
        <v>41.7</v>
      </c>
      <c r="N9" s="52">
        <v>20</v>
      </c>
    </row>
    <row r="10" spans="2:14" ht="14.5" customHeight="1" x14ac:dyDescent="0.45">
      <c r="C10" s="10" t="s">
        <v>119</v>
      </c>
      <c r="D10" s="34">
        <v>2006</v>
      </c>
      <c r="E10" s="73">
        <v>2.8</v>
      </c>
      <c r="F10" s="34">
        <v>1694</v>
      </c>
      <c r="G10" s="73">
        <v>2.7</v>
      </c>
      <c r="H10" s="32">
        <v>18.399999999999999</v>
      </c>
      <c r="J10" s="34">
        <v>6514</v>
      </c>
      <c r="K10" s="73">
        <v>2.2999999999999998</v>
      </c>
      <c r="L10" s="34">
        <v>6066</v>
      </c>
      <c r="M10" s="73">
        <v>2.6</v>
      </c>
      <c r="N10" s="32">
        <v>7.4</v>
      </c>
    </row>
    <row r="11" spans="2:14" ht="14.5" customHeight="1" x14ac:dyDescent="0.45">
      <c r="C11" s="10" t="s">
        <v>120</v>
      </c>
      <c r="D11" s="34">
        <v>22806</v>
      </c>
      <c r="E11" s="73">
        <v>31.9</v>
      </c>
      <c r="F11" s="34">
        <v>18057</v>
      </c>
      <c r="G11" s="73">
        <v>28.8</v>
      </c>
      <c r="H11" s="32">
        <v>26.3</v>
      </c>
      <c r="J11" s="34">
        <v>84493</v>
      </c>
      <c r="K11" s="73">
        <v>30.4</v>
      </c>
      <c r="L11" s="34">
        <v>67842</v>
      </c>
      <c r="M11" s="73">
        <v>28.9</v>
      </c>
      <c r="N11" s="32">
        <v>24.5</v>
      </c>
    </row>
    <row r="12" spans="2:14" ht="14.5" customHeight="1" x14ac:dyDescent="0.45">
      <c r="C12" s="16" t="s">
        <v>121</v>
      </c>
      <c r="D12" s="33">
        <v>-380</v>
      </c>
      <c r="E12" s="96">
        <v>-0.5</v>
      </c>
      <c r="F12" s="33">
        <v>7</v>
      </c>
      <c r="G12" s="96" t="s">
        <v>10</v>
      </c>
      <c r="H12" s="31" t="s">
        <v>9</v>
      </c>
      <c r="J12" s="33">
        <v>-216</v>
      </c>
      <c r="K12" s="96">
        <v>-0.1</v>
      </c>
      <c r="L12" s="33">
        <v>165</v>
      </c>
      <c r="M12" s="96">
        <v>0.1</v>
      </c>
      <c r="N12" s="31" t="s">
        <v>9</v>
      </c>
    </row>
    <row r="13" spans="2:14" ht="14.5" customHeight="1" x14ac:dyDescent="0.45">
      <c r="C13" s="44" t="s">
        <v>122</v>
      </c>
      <c r="D13" s="47">
        <v>8020</v>
      </c>
      <c r="E13" s="97">
        <v>11.2</v>
      </c>
      <c r="F13" s="47">
        <v>7941</v>
      </c>
      <c r="G13" s="97">
        <v>12.7</v>
      </c>
      <c r="H13" s="52">
        <v>1</v>
      </c>
      <c r="J13" s="47">
        <v>26271</v>
      </c>
      <c r="K13" s="97">
        <v>9.4</v>
      </c>
      <c r="L13" s="47">
        <v>23513</v>
      </c>
      <c r="M13" s="97">
        <v>10.1</v>
      </c>
      <c r="N13" s="52">
        <v>11.7</v>
      </c>
    </row>
    <row r="14" spans="2:14" ht="14.5" customHeight="1" x14ac:dyDescent="0.45">
      <c r="C14" s="10" t="s">
        <v>41</v>
      </c>
      <c r="D14" s="34">
        <v>3229</v>
      </c>
      <c r="E14" s="73">
        <v>4.5</v>
      </c>
      <c r="F14" s="34">
        <v>2870</v>
      </c>
      <c r="G14" s="73">
        <v>4.5999999999999996</v>
      </c>
      <c r="H14" s="32">
        <v>12.5</v>
      </c>
      <c r="J14" s="34">
        <v>12437</v>
      </c>
      <c r="K14" s="73">
        <v>4.5</v>
      </c>
      <c r="L14" s="34">
        <v>11101</v>
      </c>
      <c r="M14" s="73">
        <v>4.7</v>
      </c>
      <c r="N14" s="32">
        <v>12</v>
      </c>
    </row>
    <row r="15" spans="2:14" ht="14.5" customHeight="1" x14ac:dyDescent="0.45">
      <c r="C15" s="16" t="s">
        <v>42</v>
      </c>
      <c r="D15" s="33">
        <v>237</v>
      </c>
      <c r="E15" s="96">
        <v>0.4</v>
      </c>
      <c r="F15" s="33">
        <v>161</v>
      </c>
      <c r="G15" s="96">
        <v>0.2</v>
      </c>
      <c r="H15" s="31">
        <v>47.2</v>
      </c>
      <c r="J15" s="33">
        <v>976</v>
      </c>
      <c r="K15" s="96">
        <v>0.3</v>
      </c>
      <c r="L15" s="33">
        <v>928</v>
      </c>
      <c r="M15" s="96">
        <v>0.4</v>
      </c>
      <c r="N15" s="31">
        <v>5.2</v>
      </c>
    </row>
    <row r="16" spans="2:14" ht="14.5" customHeight="1" x14ac:dyDescent="0.45">
      <c r="C16" s="45" t="s">
        <v>123</v>
      </c>
      <c r="D16" s="48">
        <v>11486</v>
      </c>
      <c r="E16" s="98">
        <v>16.100000000000001</v>
      </c>
      <c r="F16" s="48">
        <v>10972</v>
      </c>
      <c r="G16" s="98">
        <v>17.5</v>
      </c>
      <c r="H16" s="53">
        <v>4.7</v>
      </c>
      <c r="J16" s="48">
        <v>39684</v>
      </c>
      <c r="K16" s="98">
        <v>14.2</v>
      </c>
      <c r="L16" s="48">
        <v>35542</v>
      </c>
      <c r="M16" s="98">
        <v>15.2</v>
      </c>
      <c r="N16" s="53">
        <v>11.7</v>
      </c>
    </row>
    <row r="17" spans="3:14" ht="14.5" customHeight="1" thickBot="1" x14ac:dyDescent="0.5">
      <c r="C17" s="230" t="s">
        <v>124</v>
      </c>
      <c r="D17" s="192">
        <v>3972</v>
      </c>
      <c r="E17" s="193"/>
      <c r="F17" s="192">
        <v>3156</v>
      </c>
      <c r="G17" s="193"/>
      <c r="H17" s="194">
        <v>25.9</v>
      </c>
      <c r="J17" s="192">
        <v>13776</v>
      </c>
      <c r="K17" s="193"/>
      <c r="L17" s="192">
        <v>9931</v>
      </c>
      <c r="M17" s="193"/>
      <c r="N17" s="194">
        <v>38.700000000000003</v>
      </c>
    </row>
    <row r="18" spans="3:14" ht="14.5" customHeight="1" x14ac:dyDescent="0.45">
      <c r="C18" s="10"/>
      <c r="D18" s="49"/>
      <c r="E18" s="43"/>
      <c r="F18" s="49"/>
      <c r="G18" s="43"/>
      <c r="H18" s="43"/>
      <c r="J18" s="49"/>
      <c r="K18" s="43"/>
      <c r="L18" s="49"/>
      <c r="M18" s="43"/>
      <c r="N18" s="43"/>
    </row>
    <row r="19" spans="3:14" ht="25" customHeight="1" x14ac:dyDescent="0.45">
      <c r="C19" s="195" t="s">
        <v>125</v>
      </c>
      <c r="D19" s="50"/>
      <c r="E19" s="30"/>
      <c r="F19" s="49"/>
      <c r="G19" s="43"/>
      <c r="H19" s="43"/>
      <c r="J19" s="50"/>
      <c r="K19" s="30"/>
      <c r="L19" s="49"/>
      <c r="M19" s="43"/>
      <c r="N19" s="43"/>
    </row>
    <row r="20" spans="3:14" ht="14.5" customHeight="1" x14ac:dyDescent="0.45">
      <c r="C20" s="42" t="s">
        <v>126</v>
      </c>
      <c r="D20" s="51"/>
      <c r="E20" s="13"/>
      <c r="F20" s="51"/>
      <c r="G20" s="14"/>
      <c r="H20" s="73"/>
      <c r="J20" s="51">
        <v>22866</v>
      </c>
      <c r="K20" s="13"/>
      <c r="L20" s="51">
        <v>21458</v>
      </c>
      <c r="M20" s="14"/>
      <c r="N20" s="177">
        <v>6.6</v>
      </c>
    </row>
    <row r="21" spans="3:14" ht="14.5" customHeight="1" x14ac:dyDescent="0.45">
      <c r="C21" s="10" t="s">
        <v>127</v>
      </c>
      <c r="D21" s="34"/>
      <c r="E21" s="43"/>
      <c r="F21" s="34"/>
      <c r="G21" s="43"/>
      <c r="H21" s="32"/>
      <c r="J21" s="34">
        <v>21970</v>
      </c>
      <c r="K21" s="43"/>
      <c r="L21" s="34">
        <v>20883</v>
      </c>
      <c r="M21" s="43"/>
      <c r="N21" s="32">
        <v>5.2</v>
      </c>
    </row>
    <row r="22" spans="3:14" ht="14.5" customHeight="1" x14ac:dyDescent="0.45">
      <c r="C22" s="16" t="s">
        <v>128</v>
      </c>
      <c r="D22" s="33"/>
      <c r="E22" s="17"/>
      <c r="F22" s="33"/>
      <c r="G22" s="17"/>
      <c r="H22" s="31"/>
      <c r="J22" s="33">
        <v>896</v>
      </c>
      <c r="K22" s="17"/>
      <c r="L22" s="33">
        <v>575</v>
      </c>
      <c r="M22" s="17"/>
      <c r="N22" s="31">
        <v>55.8</v>
      </c>
    </row>
    <row r="23" spans="3:14" ht="14.5" customHeight="1" x14ac:dyDescent="0.45">
      <c r="C23" s="10"/>
      <c r="D23" s="34"/>
      <c r="E23" s="14"/>
      <c r="F23" s="34"/>
      <c r="G23" s="14"/>
      <c r="H23" s="32"/>
      <c r="J23" s="34"/>
      <c r="K23" s="14"/>
      <c r="L23" s="34"/>
      <c r="M23" s="14"/>
      <c r="N23" s="32"/>
    </row>
    <row r="24" spans="3:14" ht="14.5" customHeight="1" x14ac:dyDescent="0.45">
      <c r="C24" s="10" t="s">
        <v>129</v>
      </c>
      <c r="D24" s="34"/>
      <c r="E24" s="43"/>
      <c r="F24" s="49"/>
      <c r="G24" s="43"/>
      <c r="H24" s="54"/>
      <c r="J24" s="34"/>
      <c r="K24" s="43"/>
      <c r="L24" s="49"/>
      <c r="M24" s="43"/>
      <c r="N24" s="54"/>
    </row>
    <row r="25" spans="3:14" ht="14.5" customHeight="1" x14ac:dyDescent="0.45">
      <c r="C25" s="10" t="s">
        <v>130</v>
      </c>
      <c r="D25" s="34">
        <v>514</v>
      </c>
      <c r="E25" s="14"/>
      <c r="F25" s="34">
        <v>559</v>
      </c>
      <c r="G25" s="43"/>
      <c r="H25" s="32">
        <v>-8.1</v>
      </c>
      <c r="J25" s="34"/>
      <c r="K25" s="14"/>
      <c r="L25" s="34"/>
      <c r="M25" s="43"/>
      <c r="N25" s="32"/>
    </row>
    <row r="26" spans="3:14" ht="14.5" customHeight="1" x14ac:dyDescent="0.45">
      <c r="C26" s="10" t="s">
        <v>131</v>
      </c>
      <c r="D26" s="34">
        <v>1408</v>
      </c>
      <c r="E26" s="14"/>
      <c r="F26" s="34">
        <v>1027</v>
      </c>
      <c r="G26" s="14"/>
      <c r="H26" s="32">
        <v>37.1</v>
      </c>
      <c r="J26" s="34"/>
      <c r="K26" s="14"/>
      <c r="L26" s="34"/>
      <c r="M26" s="14"/>
      <c r="N26" s="32"/>
    </row>
    <row r="27" spans="3:14" ht="14.5" customHeight="1" x14ac:dyDescent="0.45">
      <c r="C27" s="16" t="s">
        <v>132</v>
      </c>
      <c r="D27" s="33">
        <v>1408</v>
      </c>
      <c r="E27" s="17"/>
      <c r="F27" s="33">
        <v>1027</v>
      </c>
      <c r="G27" s="46"/>
      <c r="H27" s="31">
        <v>37.1</v>
      </c>
      <c r="J27" s="33"/>
      <c r="K27" s="17"/>
      <c r="L27" s="33"/>
      <c r="M27" s="46"/>
      <c r="N27" s="31"/>
    </row>
    <row r="28" spans="3:14" ht="14.5" customHeight="1" x14ac:dyDescent="0.45">
      <c r="C28" s="10"/>
      <c r="D28" s="14"/>
      <c r="E28" s="14"/>
      <c r="F28" s="14"/>
      <c r="G28" s="14"/>
      <c r="H28" s="32"/>
      <c r="J28" s="14"/>
      <c r="K28" s="14"/>
      <c r="L28" s="14"/>
      <c r="M28" s="14"/>
      <c r="N28" s="32"/>
    </row>
    <row r="29" spans="3:14" ht="14.5" customHeight="1" x14ac:dyDescent="0.45">
      <c r="C29" s="10" t="s">
        <v>135</v>
      </c>
      <c r="D29" s="14"/>
      <c r="E29" s="14"/>
      <c r="F29" s="14"/>
      <c r="G29" s="14"/>
      <c r="H29" s="32"/>
      <c r="J29" s="14"/>
      <c r="K29" s="14"/>
      <c r="L29" s="14"/>
      <c r="M29" s="14"/>
      <c r="N29" s="32"/>
    </row>
    <row r="30" spans="3:14" ht="14.5" customHeight="1" x14ac:dyDescent="0.45">
      <c r="C30" s="10" t="s">
        <v>133</v>
      </c>
      <c r="D30" s="120">
        <v>989.9</v>
      </c>
      <c r="E30" s="120"/>
      <c r="F30" s="120">
        <v>912.5</v>
      </c>
      <c r="G30" s="120"/>
      <c r="H30" s="32">
        <v>8.5</v>
      </c>
      <c r="J30" s="120">
        <v>993.6</v>
      </c>
      <c r="K30" s="14"/>
      <c r="L30" s="73">
        <v>869.8</v>
      </c>
      <c r="M30" s="73"/>
      <c r="N30" s="32">
        <v>14.2</v>
      </c>
    </row>
    <row r="31" spans="3:14" ht="14.5" customHeight="1" x14ac:dyDescent="0.45">
      <c r="C31" s="10" t="s">
        <v>134</v>
      </c>
      <c r="D31" s="120">
        <v>18.2</v>
      </c>
      <c r="E31" s="120"/>
      <c r="F31" s="120">
        <v>17.8</v>
      </c>
      <c r="G31" s="120"/>
      <c r="H31" s="32">
        <v>2.1</v>
      </c>
      <c r="J31" s="120">
        <v>18.600000000000001</v>
      </c>
      <c r="K31" s="14"/>
      <c r="L31" s="14">
        <v>17.5</v>
      </c>
      <c r="M31" s="14"/>
      <c r="N31" s="32">
        <v>5.8</v>
      </c>
    </row>
    <row r="32" spans="3:14" ht="14.5" customHeight="1" thickBot="1" x14ac:dyDescent="0.5">
      <c r="C32" s="196" t="s">
        <v>3</v>
      </c>
      <c r="D32" s="197">
        <v>54.5</v>
      </c>
      <c r="E32" s="197"/>
      <c r="F32" s="197">
        <v>51.3</v>
      </c>
      <c r="G32" s="197"/>
      <c r="H32" s="198">
        <v>6.3</v>
      </c>
      <c r="J32" s="197">
        <v>53.5</v>
      </c>
      <c r="K32" s="199"/>
      <c r="L32" s="199">
        <v>49.6</v>
      </c>
      <c r="M32" s="199"/>
      <c r="N32" s="198">
        <v>8</v>
      </c>
    </row>
    <row r="33" spans="3:14" ht="14.5" customHeight="1" x14ac:dyDescent="0.45">
      <c r="C33" s="10"/>
      <c r="D33" s="14"/>
      <c r="E33" s="14"/>
      <c r="F33" s="14"/>
      <c r="G33" s="14"/>
      <c r="H33" s="32"/>
      <c r="J33" s="14"/>
      <c r="K33" s="14"/>
      <c r="L33" s="14"/>
      <c r="M33" s="14"/>
      <c r="N33" s="32"/>
    </row>
    <row r="34" spans="3:14" ht="14.5" customHeight="1" x14ac:dyDescent="0.45">
      <c r="C34" s="251" t="s">
        <v>136</v>
      </c>
      <c r="D34" s="251"/>
      <c r="E34" s="251"/>
      <c r="F34" s="251"/>
      <c r="G34" s="251"/>
      <c r="H34" s="251"/>
      <c r="I34" s="251"/>
      <c r="J34" s="251"/>
      <c r="K34" s="251"/>
      <c r="L34" s="251"/>
      <c r="M34" s="251"/>
      <c r="N34" s="251"/>
    </row>
  </sheetData>
  <mergeCells count="4">
    <mergeCell ref="B2:B3"/>
    <mergeCell ref="D5:H5"/>
    <mergeCell ref="J5:N5"/>
    <mergeCell ref="C34:N34"/>
  </mergeCells>
  <pageMargins left="0.7" right="0.7" top="0.75" bottom="0.75" header="0.3" footer="0.3"/>
  <pageSetup orientation="portrait" r:id="rId1"/>
  <headerFooter>
    <oddFooter>&amp;L_x000D_&amp;1#&amp;"Calibri"&amp;10&amp;K000000 Información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ED8B-0E24-465F-BF1F-CA0F514E11F9}">
  <dimension ref="B2:N34"/>
  <sheetViews>
    <sheetView showGridLines="0" zoomScale="60" zoomScaleNormal="60" workbookViewId="0">
      <selection activeCell="C23" sqref="C23:N2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6328125" style="1" customWidth="1"/>
    <col min="15" max="16384" width="8.7265625" style="1"/>
  </cols>
  <sheetData>
    <row r="2" spans="2:14" ht="21.5" customHeight="1" x14ac:dyDescent="0.45">
      <c r="B2" s="249"/>
      <c r="C2" s="4" t="s">
        <v>137</v>
      </c>
    </row>
    <row r="3" spans="2:14" ht="18" customHeight="1" x14ac:dyDescent="0.45">
      <c r="B3" s="249"/>
      <c r="C3" s="5" t="s">
        <v>19</v>
      </c>
    </row>
    <row r="5" spans="2:14" ht="20" customHeight="1" x14ac:dyDescent="0.45">
      <c r="D5" s="250" t="s">
        <v>169</v>
      </c>
      <c r="E5" s="250"/>
      <c r="F5" s="250"/>
      <c r="G5" s="250"/>
      <c r="H5" s="250"/>
      <c r="J5" s="250" t="s">
        <v>170</v>
      </c>
      <c r="K5" s="250"/>
      <c r="L5" s="250"/>
      <c r="M5" s="250"/>
      <c r="N5" s="250"/>
    </row>
    <row r="6" spans="2:14" ht="30" customHeight="1" thickBot="1" x14ac:dyDescent="0.5">
      <c r="C6" s="190"/>
      <c r="D6" s="191">
        <v>2023</v>
      </c>
      <c r="E6" s="191" t="s">
        <v>20</v>
      </c>
      <c r="F6" s="191">
        <v>2022</v>
      </c>
      <c r="G6" s="191" t="s">
        <v>20</v>
      </c>
      <c r="H6" s="191" t="s">
        <v>0</v>
      </c>
      <c r="J6" s="191">
        <v>2023</v>
      </c>
      <c r="K6" s="191" t="s">
        <v>20</v>
      </c>
      <c r="L6" s="191">
        <v>2022</v>
      </c>
      <c r="M6" s="191" t="s">
        <v>20</v>
      </c>
      <c r="N6" s="191" t="s">
        <v>0</v>
      </c>
    </row>
    <row r="7" spans="2:14" ht="14.5" customHeight="1" x14ac:dyDescent="0.45">
      <c r="C7" s="10" t="s">
        <v>21</v>
      </c>
      <c r="D7" s="34">
        <v>11415</v>
      </c>
      <c r="E7" s="73">
        <v>100</v>
      </c>
      <c r="F7" s="34">
        <v>9809</v>
      </c>
      <c r="G7" s="73">
        <v>100</v>
      </c>
      <c r="H7" s="32">
        <v>16.399999999999999</v>
      </c>
      <c r="J7" s="34">
        <v>43552</v>
      </c>
      <c r="K7" s="73">
        <v>100</v>
      </c>
      <c r="L7" s="34">
        <v>9809</v>
      </c>
      <c r="M7" s="73">
        <v>100</v>
      </c>
      <c r="N7" s="32" t="s">
        <v>182</v>
      </c>
    </row>
    <row r="8" spans="2:14" ht="14.5" customHeight="1" x14ac:dyDescent="0.45">
      <c r="C8" s="16" t="s">
        <v>22</v>
      </c>
      <c r="D8" s="33">
        <v>6295</v>
      </c>
      <c r="E8" s="96">
        <v>55.1</v>
      </c>
      <c r="F8" s="33">
        <v>5210</v>
      </c>
      <c r="G8" s="96">
        <v>53.1</v>
      </c>
      <c r="H8" s="31">
        <v>20.8</v>
      </c>
      <c r="J8" s="33">
        <v>24930</v>
      </c>
      <c r="K8" s="96">
        <v>57.2</v>
      </c>
      <c r="L8" s="33">
        <v>5210</v>
      </c>
      <c r="M8" s="96">
        <v>53.1</v>
      </c>
      <c r="N8" s="31" t="s">
        <v>182</v>
      </c>
    </row>
    <row r="9" spans="2:14" ht="14.5" customHeight="1" x14ac:dyDescent="0.45">
      <c r="C9" s="44" t="s">
        <v>23</v>
      </c>
      <c r="D9" s="47">
        <v>5120</v>
      </c>
      <c r="E9" s="97">
        <v>44.9</v>
      </c>
      <c r="F9" s="47">
        <v>4599</v>
      </c>
      <c r="G9" s="97">
        <v>46.9</v>
      </c>
      <c r="H9" s="52">
        <v>11.3</v>
      </c>
      <c r="J9" s="47">
        <v>18622</v>
      </c>
      <c r="K9" s="97">
        <v>42.8</v>
      </c>
      <c r="L9" s="47">
        <v>4599</v>
      </c>
      <c r="M9" s="97">
        <v>46.9</v>
      </c>
      <c r="N9" s="52" t="s">
        <v>182</v>
      </c>
    </row>
    <row r="10" spans="2:14" ht="14.5" customHeight="1" x14ac:dyDescent="0.45">
      <c r="C10" s="10" t="s">
        <v>119</v>
      </c>
      <c r="D10" s="34">
        <v>896</v>
      </c>
      <c r="E10" s="73">
        <v>7.8</v>
      </c>
      <c r="F10" s="34">
        <v>1294</v>
      </c>
      <c r="G10" s="73">
        <v>13.2</v>
      </c>
      <c r="H10" s="32">
        <v>-30.8</v>
      </c>
      <c r="J10" s="34">
        <v>3231</v>
      </c>
      <c r="K10" s="73">
        <v>7.4</v>
      </c>
      <c r="L10" s="34">
        <v>1294</v>
      </c>
      <c r="M10" s="73">
        <v>13.2</v>
      </c>
      <c r="N10" s="32" t="s">
        <v>182</v>
      </c>
    </row>
    <row r="11" spans="2:14" ht="14.5" customHeight="1" x14ac:dyDescent="0.45">
      <c r="C11" s="10" t="s">
        <v>120</v>
      </c>
      <c r="D11" s="34">
        <v>3955</v>
      </c>
      <c r="E11" s="73">
        <v>34.700000000000003</v>
      </c>
      <c r="F11" s="34">
        <v>3112</v>
      </c>
      <c r="G11" s="73">
        <v>31.7</v>
      </c>
      <c r="H11" s="32">
        <v>27.1</v>
      </c>
      <c r="J11" s="34">
        <v>14371</v>
      </c>
      <c r="K11" s="73">
        <v>33.1</v>
      </c>
      <c r="L11" s="34">
        <v>3112</v>
      </c>
      <c r="M11" s="73">
        <v>31.7</v>
      </c>
      <c r="N11" s="32" t="s">
        <v>183</v>
      </c>
    </row>
    <row r="12" spans="2:14" ht="14.5" customHeight="1" x14ac:dyDescent="0.45">
      <c r="C12" s="16" t="s">
        <v>121</v>
      </c>
      <c r="D12" s="33">
        <v>-325</v>
      </c>
      <c r="E12" s="96">
        <v>-2.8</v>
      </c>
      <c r="F12" s="33">
        <v>-139</v>
      </c>
      <c r="G12" s="96">
        <v>-1.4</v>
      </c>
      <c r="H12" s="31">
        <v>133.80000000000001</v>
      </c>
      <c r="J12" s="33">
        <v>-379</v>
      </c>
      <c r="K12" s="96">
        <v>-0.9</v>
      </c>
      <c r="L12" s="33">
        <v>-139</v>
      </c>
      <c r="M12" s="96">
        <v>-1.4</v>
      </c>
      <c r="N12" s="31" t="s">
        <v>182</v>
      </c>
    </row>
    <row r="13" spans="2:14" ht="14.5" customHeight="1" x14ac:dyDescent="0.45">
      <c r="C13" s="44" t="s">
        <v>122</v>
      </c>
      <c r="D13" s="47">
        <v>594</v>
      </c>
      <c r="E13" s="97">
        <v>5.2</v>
      </c>
      <c r="F13" s="47">
        <v>332</v>
      </c>
      <c r="G13" s="97">
        <v>3.4</v>
      </c>
      <c r="H13" s="52">
        <v>78.900000000000006</v>
      </c>
      <c r="J13" s="47">
        <v>1399</v>
      </c>
      <c r="K13" s="97">
        <v>3.2</v>
      </c>
      <c r="L13" s="47">
        <v>332</v>
      </c>
      <c r="M13" s="97">
        <v>3.4</v>
      </c>
      <c r="N13" s="52" t="s">
        <v>182</v>
      </c>
    </row>
    <row r="14" spans="2:14" ht="14.5" customHeight="1" x14ac:dyDescent="0.45">
      <c r="C14" s="10" t="s">
        <v>41</v>
      </c>
      <c r="D14" s="34">
        <v>1145</v>
      </c>
      <c r="E14" s="73">
        <v>10</v>
      </c>
      <c r="F14" s="34">
        <v>777</v>
      </c>
      <c r="G14" s="73">
        <v>7.9</v>
      </c>
      <c r="H14" s="32">
        <v>47.4</v>
      </c>
      <c r="J14" s="34">
        <v>4406</v>
      </c>
      <c r="K14" s="73">
        <v>10.1</v>
      </c>
      <c r="L14" s="34">
        <v>777</v>
      </c>
      <c r="M14" s="73">
        <v>7.9</v>
      </c>
      <c r="N14" s="32" t="s">
        <v>183</v>
      </c>
    </row>
    <row r="15" spans="2:14" ht="14.5" customHeight="1" x14ac:dyDescent="0.45">
      <c r="C15" s="16" t="s">
        <v>42</v>
      </c>
      <c r="D15" s="33">
        <v>106</v>
      </c>
      <c r="E15" s="96">
        <v>1</v>
      </c>
      <c r="F15" s="33">
        <v>54</v>
      </c>
      <c r="G15" s="96">
        <v>0.6</v>
      </c>
      <c r="H15" s="31">
        <v>96.3</v>
      </c>
      <c r="J15" s="33">
        <v>442</v>
      </c>
      <c r="K15" s="96">
        <v>1</v>
      </c>
      <c r="L15" s="33">
        <v>54</v>
      </c>
      <c r="M15" s="96">
        <v>0.6</v>
      </c>
      <c r="N15" s="31" t="s">
        <v>182</v>
      </c>
    </row>
    <row r="16" spans="2:14" ht="14.5" customHeight="1" x14ac:dyDescent="0.45">
      <c r="C16" s="45" t="s">
        <v>123</v>
      </c>
      <c r="D16" s="48">
        <v>1845</v>
      </c>
      <c r="E16" s="98">
        <v>16.2</v>
      </c>
      <c r="F16" s="48">
        <v>1163</v>
      </c>
      <c r="G16" s="98">
        <v>11.9</v>
      </c>
      <c r="H16" s="53">
        <v>58.6</v>
      </c>
      <c r="J16" s="48">
        <v>6247</v>
      </c>
      <c r="K16" s="98">
        <v>14.3</v>
      </c>
      <c r="L16" s="48">
        <v>1163</v>
      </c>
      <c r="M16" s="98">
        <v>11.9</v>
      </c>
      <c r="N16" s="53" t="s">
        <v>182</v>
      </c>
    </row>
    <row r="17" spans="3:14" ht="14.5" customHeight="1" thickBot="1" x14ac:dyDescent="0.5">
      <c r="C17" s="230" t="s">
        <v>124</v>
      </c>
      <c r="D17" s="192">
        <v>912</v>
      </c>
      <c r="E17" s="193">
        <v>8</v>
      </c>
      <c r="F17" s="192">
        <v>544</v>
      </c>
      <c r="G17" s="193">
        <v>5.5</v>
      </c>
      <c r="H17" s="194">
        <v>67.7</v>
      </c>
      <c r="J17" s="192">
        <v>1654</v>
      </c>
      <c r="K17" s="193">
        <v>3.8</v>
      </c>
      <c r="L17" s="192">
        <v>544</v>
      </c>
      <c r="M17" s="193">
        <v>5.5</v>
      </c>
      <c r="N17" s="194" t="s">
        <v>182</v>
      </c>
    </row>
    <row r="18" spans="3:14" ht="14.5" customHeight="1" x14ac:dyDescent="0.45">
      <c r="C18" s="10"/>
      <c r="D18" s="49"/>
      <c r="E18" s="43"/>
      <c r="G18" s="49"/>
      <c r="H18" s="232"/>
    </row>
    <row r="19" spans="3:14" ht="25" customHeight="1" x14ac:dyDescent="0.45"/>
    <row r="20" spans="3:14" ht="14.5" customHeight="1" x14ac:dyDescent="0.45"/>
    <row r="21" spans="3:14" ht="14.5" customHeight="1" x14ac:dyDescent="0.45"/>
    <row r="22" spans="3:14" ht="14.5" customHeight="1" x14ac:dyDescent="0.45"/>
    <row r="23" spans="3:14" ht="14.5" customHeight="1" x14ac:dyDescent="0.45">
      <c r="C23" s="251" t="s">
        <v>184</v>
      </c>
      <c r="D23" s="251"/>
      <c r="E23" s="251"/>
      <c r="F23" s="251"/>
      <c r="G23" s="251"/>
      <c r="H23" s="251"/>
      <c r="I23" s="251"/>
      <c r="J23" s="251"/>
      <c r="K23" s="251"/>
      <c r="L23" s="251"/>
      <c r="M23" s="251"/>
      <c r="N23" s="251"/>
    </row>
    <row r="24" spans="3:14" ht="14.5" customHeight="1" x14ac:dyDescent="0.45"/>
    <row r="25" spans="3:14" ht="14.5" customHeight="1" x14ac:dyDescent="0.45"/>
    <row r="26" spans="3:14" ht="14.5" customHeight="1" x14ac:dyDescent="0.45"/>
    <row r="27" spans="3:14" ht="14.5" customHeight="1" x14ac:dyDescent="0.45"/>
    <row r="28" spans="3:14" ht="14.5" customHeight="1" x14ac:dyDescent="0.45"/>
    <row r="29" spans="3:14" ht="14.5" customHeight="1" x14ac:dyDescent="0.45"/>
    <row r="30" spans="3:14" ht="14.5" customHeight="1" x14ac:dyDescent="0.45"/>
    <row r="31" spans="3:14" ht="14.5" customHeight="1" x14ac:dyDescent="0.45"/>
    <row r="32" spans="3:14" ht="14.5" customHeight="1" x14ac:dyDescent="0.45"/>
    <row r="33" spans="3:8" ht="14.5" customHeight="1" x14ac:dyDescent="0.45"/>
    <row r="34" spans="3:8" ht="14.5" customHeight="1" x14ac:dyDescent="0.45">
      <c r="C34" s="251"/>
      <c r="D34" s="251"/>
      <c r="E34" s="251"/>
      <c r="F34" s="251"/>
      <c r="G34" s="251"/>
      <c r="H34" s="251"/>
    </row>
  </sheetData>
  <mergeCells count="5">
    <mergeCell ref="J5:N5"/>
    <mergeCell ref="C23:N23"/>
    <mergeCell ref="B2:B3"/>
    <mergeCell ref="C34:H34"/>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B109-9E68-480B-8F48-CD210B9B5A18}">
  <dimension ref="B2:N32"/>
  <sheetViews>
    <sheetView showGridLines="0" zoomScale="56" zoomScaleNormal="56"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52"/>
      <c r="C2" s="4" t="s">
        <v>138</v>
      </c>
    </row>
    <row r="3" spans="2:14" ht="18" customHeight="1" x14ac:dyDescent="0.45">
      <c r="B3" s="252"/>
      <c r="C3" s="5" t="s">
        <v>19</v>
      </c>
    </row>
    <row r="5" spans="2:14" ht="20" customHeight="1" x14ac:dyDescent="0.45">
      <c r="D5" s="253" t="s">
        <v>169</v>
      </c>
      <c r="E5" s="253"/>
      <c r="F5" s="253"/>
      <c r="G5" s="253"/>
      <c r="H5" s="253"/>
      <c r="J5" s="253" t="s">
        <v>170</v>
      </c>
      <c r="K5" s="253"/>
      <c r="L5" s="253"/>
      <c r="M5" s="253"/>
      <c r="N5" s="253"/>
    </row>
    <row r="6" spans="2:14" ht="30" customHeight="1" thickBot="1" x14ac:dyDescent="0.5">
      <c r="C6" s="200"/>
      <c r="D6" s="201">
        <v>2023</v>
      </c>
      <c r="E6" s="231" t="s">
        <v>20</v>
      </c>
      <c r="F6" s="201">
        <v>2022</v>
      </c>
      <c r="G6" s="231" t="s">
        <v>20</v>
      </c>
      <c r="H6" s="201" t="s">
        <v>0</v>
      </c>
      <c r="J6" s="201">
        <v>2023</v>
      </c>
      <c r="K6" s="231" t="s">
        <v>20</v>
      </c>
      <c r="L6" s="201">
        <v>2022</v>
      </c>
      <c r="M6" s="231" t="s">
        <v>20</v>
      </c>
      <c r="N6" s="201" t="s">
        <v>0</v>
      </c>
    </row>
    <row r="7" spans="2:14" ht="14.5" customHeight="1" x14ac:dyDescent="0.45">
      <c r="C7" s="10" t="s">
        <v>21</v>
      </c>
      <c r="D7" s="58">
        <v>19254</v>
      </c>
      <c r="E7" s="59">
        <v>100</v>
      </c>
      <c r="F7" s="58">
        <v>18774</v>
      </c>
      <c r="G7" s="59">
        <v>100</v>
      </c>
      <c r="H7" s="59">
        <v>2.6</v>
      </c>
      <c r="J7" s="58">
        <v>75358</v>
      </c>
      <c r="K7" s="59">
        <v>100</v>
      </c>
      <c r="L7" s="58">
        <v>74800</v>
      </c>
      <c r="M7" s="59">
        <v>100</v>
      </c>
      <c r="N7" s="59">
        <v>0.7</v>
      </c>
    </row>
    <row r="8" spans="2:14" ht="14.5" customHeight="1" x14ac:dyDescent="0.45">
      <c r="C8" s="16" t="s">
        <v>22</v>
      </c>
      <c r="D8" s="60">
        <v>13632</v>
      </c>
      <c r="E8" s="61">
        <v>70.8</v>
      </c>
      <c r="F8" s="60">
        <v>13085</v>
      </c>
      <c r="G8" s="61">
        <v>69.7</v>
      </c>
      <c r="H8" s="61">
        <v>4.2</v>
      </c>
      <c r="J8" s="60">
        <v>52859</v>
      </c>
      <c r="K8" s="61">
        <v>70.099999999999994</v>
      </c>
      <c r="L8" s="60">
        <v>52817</v>
      </c>
      <c r="M8" s="61">
        <v>70.599999999999994</v>
      </c>
      <c r="N8" s="61">
        <v>0.1</v>
      </c>
    </row>
    <row r="9" spans="2:14" ht="14.5" customHeight="1" x14ac:dyDescent="0.45">
      <c r="C9" s="44" t="s">
        <v>23</v>
      </c>
      <c r="D9" s="62">
        <v>5622</v>
      </c>
      <c r="E9" s="63">
        <v>29.2</v>
      </c>
      <c r="F9" s="62">
        <v>5689</v>
      </c>
      <c r="G9" s="63">
        <v>30.3</v>
      </c>
      <c r="H9" s="63">
        <v>-1.2</v>
      </c>
      <c r="J9" s="62">
        <v>22499</v>
      </c>
      <c r="K9" s="63">
        <v>29.9</v>
      </c>
      <c r="L9" s="62">
        <v>21983</v>
      </c>
      <c r="M9" s="63">
        <v>29.4</v>
      </c>
      <c r="N9" s="63">
        <v>2.2999999999999998</v>
      </c>
    </row>
    <row r="10" spans="2:14" ht="14.5" customHeight="1" x14ac:dyDescent="0.45">
      <c r="C10" s="10" t="s">
        <v>119</v>
      </c>
      <c r="D10" s="58">
        <v>550</v>
      </c>
      <c r="E10" s="59">
        <v>2.9</v>
      </c>
      <c r="F10" s="58">
        <v>783</v>
      </c>
      <c r="G10" s="59">
        <v>4.2</v>
      </c>
      <c r="H10" s="59">
        <v>-29.8</v>
      </c>
      <c r="J10" s="58">
        <v>2788</v>
      </c>
      <c r="K10" s="59">
        <v>3.7</v>
      </c>
      <c r="L10" s="58">
        <v>2918</v>
      </c>
      <c r="M10" s="59">
        <v>3.9</v>
      </c>
      <c r="N10" s="59">
        <v>-4.5</v>
      </c>
    </row>
    <row r="11" spans="2:14" ht="14.5" customHeight="1" x14ac:dyDescent="0.45">
      <c r="C11" s="10" t="s">
        <v>120</v>
      </c>
      <c r="D11" s="58">
        <v>4535</v>
      </c>
      <c r="E11" s="59">
        <v>23.5</v>
      </c>
      <c r="F11" s="58">
        <v>3903</v>
      </c>
      <c r="G11" s="59">
        <v>20.8</v>
      </c>
      <c r="H11" s="59">
        <v>16.2</v>
      </c>
      <c r="J11" s="58">
        <v>16402</v>
      </c>
      <c r="K11" s="59">
        <v>21.8</v>
      </c>
      <c r="L11" s="58">
        <v>15139</v>
      </c>
      <c r="M11" s="59">
        <v>20.2</v>
      </c>
      <c r="N11" s="59">
        <v>8.3000000000000007</v>
      </c>
    </row>
    <row r="12" spans="2:14" ht="14.5" customHeight="1" x14ac:dyDescent="0.45">
      <c r="C12" s="16" t="s">
        <v>121</v>
      </c>
      <c r="D12" s="60">
        <v>-36</v>
      </c>
      <c r="E12" s="61">
        <v>-0.2</v>
      </c>
      <c r="F12" s="60">
        <v>-11</v>
      </c>
      <c r="G12" s="61">
        <v>-0.1</v>
      </c>
      <c r="H12" s="61" t="s">
        <v>9</v>
      </c>
      <c r="J12" s="60">
        <v>-20</v>
      </c>
      <c r="K12" s="61" t="s">
        <v>10</v>
      </c>
      <c r="L12" s="60">
        <v>-12</v>
      </c>
      <c r="M12" s="61" t="s">
        <v>10</v>
      </c>
      <c r="N12" s="61">
        <v>66.7</v>
      </c>
    </row>
    <row r="13" spans="2:14" ht="14.5" customHeight="1" x14ac:dyDescent="0.45">
      <c r="C13" s="44" t="s">
        <v>122</v>
      </c>
      <c r="D13" s="62">
        <v>573</v>
      </c>
      <c r="E13" s="63">
        <v>3</v>
      </c>
      <c r="F13" s="62">
        <v>1014</v>
      </c>
      <c r="G13" s="63">
        <v>5.4</v>
      </c>
      <c r="H13" s="63">
        <v>-43.5</v>
      </c>
      <c r="J13" s="62">
        <v>3329</v>
      </c>
      <c r="K13" s="63">
        <v>4.4000000000000004</v>
      </c>
      <c r="L13" s="62">
        <v>3938</v>
      </c>
      <c r="M13" s="63">
        <v>5.3</v>
      </c>
      <c r="N13" s="63">
        <v>-15.5</v>
      </c>
    </row>
    <row r="14" spans="2:14" ht="14.5" customHeight="1" x14ac:dyDescent="0.45">
      <c r="C14" s="10" t="s">
        <v>41</v>
      </c>
      <c r="D14" s="58">
        <v>788</v>
      </c>
      <c r="E14" s="59">
        <v>4.0999999999999996</v>
      </c>
      <c r="F14" s="58">
        <v>731</v>
      </c>
      <c r="G14" s="59">
        <v>3.9</v>
      </c>
      <c r="H14" s="59">
        <v>7.8</v>
      </c>
      <c r="J14" s="58">
        <v>3099</v>
      </c>
      <c r="K14" s="59">
        <v>4.0999999999999996</v>
      </c>
      <c r="L14" s="58">
        <v>2934</v>
      </c>
      <c r="M14" s="59">
        <v>3.9</v>
      </c>
      <c r="N14" s="59">
        <v>5.6</v>
      </c>
    </row>
    <row r="15" spans="2:14" ht="14.5" customHeight="1" x14ac:dyDescent="0.45">
      <c r="C15" s="16" t="s">
        <v>42</v>
      </c>
      <c r="D15" s="60">
        <v>901</v>
      </c>
      <c r="E15" s="61">
        <v>4.5999999999999996</v>
      </c>
      <c r="F15" s="60">
        <v>201</v>
      </c>
      <c r="G15" s="61">
        <v>1.1000000000000001</v>
      </c>
      <c r="H15" s="61" t="s">
        <v>9</v>
      </c>
      <c r="J15" s="60">
        <v>1645</v>
      </c>
      <c r="K15" s="61">
        <v>2.2000000000000002</v>
      </c>
      <c r="L15" s="60">
        <v>751</v>
      </c>
      <c r="M15" s="61">
        <v>1</v>
      </c>
      <c r="N15" s="61">
        <v>119</v>
      </c>
    </row>
    <row r="16" spans="2:14" ht="14.5" customHeight="1" x14ac:dyDescent="0.45">
      <c r="C16" s="45" t="s">
        <v>123</v>
      </c>
      <c r="D16" s="64">
        <v>2262</v>
      </c>
      <c r="E16" s="65">
        <v>11.7</v>
      </c>
      <c r="F16" s="64">
        <v>1946</v>
      </c>
      <c r="G16" s="65">
        <v>10.4</v>
      </c>
      <c r="H16" s="65">
        <v>16.2</v>
      </c>
      <c r="J16" s="64">
        <v>8073</v>
      </c>
      <c r="K16" s="65">
        <v>10.7</v>
      </c>
      <c r="L16" s="64">
        <v>7623</v>
      </c>
      <c r="M16" s="65">
        <v>10.199999999999999</v>
      </c>
      <c r="N16" s="65">
        <v>5.9</v>
      </c>
    </row>
    <row r="17" spans="3:14" ht="14.5" customHeight="1" thickBot="1" x14ac:dyDescent="0.5">
      <c r="C17" s="202" t="s">
        <v>124</v>
      </c>
      <c r="D17" s="203">
        <v>755</v>
      </c>
      <c r="E17" s="204"/>
      <c r="F17" s="203">
        <v>1604</v>
      </c>
      <c r="G17" s="205"/>
      <c r="H17" s="206">
        <v>-53</v>
      </c>
      <c r="J17" s="203">
        <v>1750</v>
      </c>
      <c r="K17" s="204"/>
      <c r="L17" s="203">
        <v>2868</v>
      </c>
      <c r="M17" s="205"/>
      <c r="N17" s="206">
        <v>-39</v>
      </c>
    </row>
    <row r="18" spans="3:14" ht="14.5" customHeight="1" x14ac:dyDescent="0.45">
      <c r="C18" s="10"/>
      <c r="D18" s="66"/>
      <c r="E18" s="66"/>
      <c r="F18" s="66"/>
      <c r="G18" s="67"/>
      <c r="H18" s="68"/>
      <c r="J18" s="66"/>
      <c r="K18" s="66"/>
      <c r="L18" s="66"/>
      <c r="M18" s="67"/>
      <c r="N18" s="68"/>
    </row>
    <row r="19" spans="3:14" ht="25" customHeight="1" x14ac:dyDescent="0.45">
      <c r="C19" s="207" t="s">
        <v>139</v>
      </c>
      <c r="D19" s="69"/>
      <c r="E19" s="30"/>
      <c r="F19" s="66"/>
      <c r="G19" s="43"/>
      <c r="H19" s="43"/>
      <c r="J19" s="69"/>
      <c r="K19" s="30"/>
      <c r="L19" s="66"/>
      <c r="M19" s="43"/>
      <c r="N19" s="43"/>
    </row>
    <row r="20" spans="3:14" ht="14.5" customHeight="1" x14ac:dyDescent="0.45">
      <c r="C20" s="42" t="s">
        <v>126</v>
      </c>
      <c r="D20" s="51"/>
      <c r="E20" s="13"/>
      <c r="F20" s="51"/>
      <c r="G20" s="14"/>
      <c r="H20" s="72"/>
      <c r="J20" s="51">
        <v>4474</v>
      </c>
      <c r="K20" s="13"/>
      <c r="L20" s="51">
        <v>4095</v>
      </c>
      <c r="M20" s="14"/>
      <c r="N20" s="178">
        <v>9.3000000000000007</v>
      </c>
    </row>
    <row r="21" spans="3:14" ht="14.5" customHeight="1" x14ac:dyDescent="0.45">
      <c r="C21" s="10" t="s">
        <v>127</v>
      </c>
      <c r="D21" s="58"/>
      <c r="E21" s="43"/>
      <c r="F21" s="58"/>
      <c r="G21" s="43"/>
      <c r="H21" s="73"/>
      <c r="J21" s="58">
        <v>1759</v>
      </c>
      <c r="K21" s="43"/>
      <c r="L21" s="58">
        <v>1575</v>
      </c>
      <c r="M21" s="43"/>
      <c r="N21" s="73">
        <v>11.7</v>
      </c>
    </row>
    <row r="22" spans="3:14" ht="14.5" customHeight="1" x14ac:dyDescent="0.45">
      <c r="C22" s="16" t="s">
        <v>128</v>
      </c>
      <c r="D22" s="33"/>
      <c r="E22" s="17"/>
      <c r="F22" s="33"/>
      <c r="G22" s="17"/>
      <c r="H22" s="74"/>
      <c r="J22" s="33">
        <v>2715</v>
      </c>
      <c r="K22" s="17"/>
      <c r="L22" s="33">
        <v>2520</v>
      </c>
      <c r="M22" s="17"/>
      <c r="N22" s="74">
        <v>7.7</v>
      </c>
    </row>
    <row r="23" spans="3:14" ht="14.5" customHeight="1" x14ac:dyDescent="0.45">
      <c r="C23" s="10"/>
      <c r="D23" s="58"/>
      <c r="E23" s="14"/>
      <c r="F23" s="58"/>
      <c r="G23" s="14"/>
      <c r="H23" s="14"/>
      <c r="J23" s="58"/>
      <c r="K23" s="14"/>
      <c r="L23" s="58"/>
      <c r="M23" s="14"/>
      <c r="N23" s="14"/>
    </row>
    <row r="24" spans="3:14" ht="14.5" customHeight="1" x14ac:dyDescent="0.45">
      <c r="C24" s="10" t="s">
        <v>129</v>
      </c>
      <c r="D24" s="58"/>
      <c r="E24" s="43"/>
      <c r="F24" s="66"/>
      <c r="G24" s="43"/>
      <c r="H24" s="70"/>
      <c r="J24" s="58"/>
      <c r="K24" s="43"/>
      <c r="L24" s="66"/>
      <c r="M24" s="43"/>
      <c r="N24" s="70"/>
    </row>
    <row r="25" spans="3:14" ht="14.5" customHeight="1" x14ac:dyDescent="0.45">
      <c r="C25" s="10" t="s">
        <v>130</v>
      </c>
      <c r="D25" s="34">
        <v>127</v>
      </c>
      <c r="E25" s="14"/>
      <c r="F25" s="34">
        <v>124</v>
      </c>
      <c r="G25" s="43"/>
      <c r="H25" s="72">
        <v>2.4</v>
      </c>
      <c r="J25" s="34"/>
      <c r="K25" s="14"/>
      <c r="L25" s="34"/>
      <c r="M25" s="43"/>
      <c r="N25" s="72"/>
    </row>
    <row r="26" spans="3:14" ht="14.5" customHeight="1" x14ac:dyDescent="0.45">
      <c r="C26" s="10" t="s">
        <v>131</v>
      </c>
      <c r="D26" s="34">
        <v>379</v>
      </c>
      <c r="E26" s="14"/>
      <c r="F26" s="34">
        <v>434</v>
      </c>
      <c r="G26" s="14"/>
      <c r="H26" s="59">
        <v>-12.7</v>
      </c>
      <c r="J26" s="34"/>
      <c r="K26" s="14"/>
      <c r="L26" s="34"/>
      <c r="M26" s="14"/>
      <c r="N26" s="59"/>
    </row>
    <row r="27" spans="3:14" ht="14.5" customHeight="1" x14ac:dyDescent="0.45">
      <c r="C27" s="16" t="s">
        <v>140</v>
      </c>
      <c r="D27" s="33">
        <v>379</v>
      </c>
      <c r="E27" s="17"/>
      <c r="F27" s="33">
        <v>434</v>
      </c>
      <c r="G27" s="46"/>
      <c r="H27" s="74">
        <v>-12.7</v>
      </c>
      <c r="J27" s="33"/>
      <c r="K27" s="17"/>
      <c r="L27" s="33"/>
      <c r="M27" s="46"/>
      <c r="N27" s="74"/>
    </row>
    <row r="28" spans="3:14" ht="14.5" customHeight="1" x14ac:dyDescent="0.45">
      <c r="C28" s="10"/>
      <c r="D28" s="58"/>
      <c r="E28" s="14"/>
      <c r="F28" s="58"/>
      <c r="G28" s="14"/>
      <c r="H28" s="59"/>
      <c r="J28" s="58"/>
      <c r="K28" s="14"/>
      <c r="L28" s="58"/>
      <c r="M28" s="14"/>
      <c r="N28" s="59"/>
    </row>
    <row r="29" spans="3:14" ht="14.5" customHeight="1" x14ac:dyDescent="0.45">
      <c r="C29" s="10" t="s">
        <v>141</v>
      </c>
      <c r="D29" s="14"/>
      <c r="E29" s="14"/>
      <c r="F29" s="14"/>
      <c r="G29" s="14"/>
      <c r="H29" s="14"/>
      <c r="J29" s="14"/>
      <c r="K29" s="14"/>
      <c r="L29" s="14"/>
      <c r="M29" s="14"/>
      <c r="N29" s="14"/>
    </row>
    <row r="30" spans="3:14" ht="14.5" customHeight="1" thickBot="1" x14ac:dyDescent="0.5">
      <c r="C30" s="233" t="s">
        <v>133</v>
      </c>
      <c r="D30" s="208">
        <v>1128.3</v>
      </c>
      <c r="E30" s="208"/>
      <c r="F30" s="208">
        <v>1073.3</v>
      </c>
      <c r="G30" s="208"/>
      <c r="H30" s="209">
        <v>5.0999999999999996</v>
      </c>
      <c r="J30" s="208">
        <v>1138.8</v>
      </c>
      <c r="K30" s="208"/>
      <c r="L30" s="208">
        <v>1072.9000000000001</v>
      </c>
      <c r="M30" s="208"/>
      <c r="N30" s="209">
        <v>6.1</v>
      </c>
    </row>
    <row r="32" spans="3:14" ht="14.5" customHeight="1" x14ac:dyDescent="0.45">
      <c r="C32" s="251" t="s">
        <v>142</v>
      </c>
      <c r="D32" s="251"/>
      <c r="E32" s="251"/>
      <c r="F32" s="251"/>
      <c r="G32" s="251"/>
      <c r="H32" s="251"/>
      <c r="I32" s="251"/>
      <c r="J32" s="251"/>
      <c r="K32" s="251"/>
      <c r="L32" s="251"/>
      <c r="M32" s="251"/>
    </row>
  </sheetData>
  <mergeCells count="4">
    <mergeCell ref="B2:B3"/>
    <mergeCell ref="D5:H5"/>
    <mergeCell ref="J5:N5"/>
    <mergeCell ref="C32:M32"/>
  </mergeCells>
  <pageMargins left="0.7" right="0.7" top="0.75" bottom="0.75" header="0.3" footer="0.3"/>
  <pageSetup orientation="portrait" r:id="rId1"/>
  <headerFooter>
    <oddFooter>&amp;L_x000D_&amp;1#&amp;"Calibri"&amp;10&amp;K000000 Información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DC6F-43F7-4B29-B0E1-4EAF2B84D55F}">
  <dimension ref="B2:N33"/>
  <sheetViews>
    <sheetView showGridLines="0"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54"/>
      <c r="C2" s="4" t="s">
        <v>164</v>
      </c>
    </row>
    <row r="3" spans="2:14" ht="18" customHeight="1" x14ac:dyDescent="0.45">
      <c r="B3" s="254"/>
      <c r="C3" s="5" t="s">
        <v>19</v>
      </c>
    </row>
    <row r="5" spans="2:14" ht="20" customHeight="1" x14ac:dyDescent="0.45">
      <c r="D5" s="255" t="s">
        <v>169</v>
      </c>
      <c r="E5" s="255"/>
      <c r="F5" s="255"/>
      <c r="G5" s="255"/>
      <c r="H5" s="255"/>
      <c r="J5" s="255" t="s">
        <v>170</v>
      </c>
      <c r="K5" s="255"/>
      <c r="L5" s="255"/>
      <c r="M5" s="255"/>
      <c r="N5" s="255"/>
    </row>
    <row r="6" spans="2:14" ht="30" customHeight="1" thickBot="1" x14ac:dyDescent="0.5">
      <c r="C6" s="210"/>
      <c r="D6" s="211">
        <v>2023</v>
      </c>
      <c r="E6" s="211" t="s">
        <v>20</v>
      </c>
      <c r="F6" s="211">
        <v>2022</v>
      </c>
      <c r="G6" s="211" t="s">
        <v>20</v>
      </c>
      <c r="H6" s="211" t="s">
        <v>0</v>
      </c>
      <c r="J6" s="211">
        <v>2023</v>
      </c>
      <c r="K6" s="211" t="s">
        <v>20</v>
      </c>
      <c r="L6" s="211">
        <v>2022</v>
      </c>
      <c r="M6" s="211" t="s">
        <v>20</v>
      </c>
      <c r="N6" s="211" t="s">
        <v>0</v>
      </c>
    </row>
    <row r="7" spans="2:14" ht="14.5" customHeight="1" x14ac:dyDescent="0.45">
      <c r="C7" s="10" t="s">
        <v>21</v>
      </c>
      <c r="D7" s="58">
        <v>15121</v>
      </c>
      <c r="E7" s="59">
        <v>100</v>
      </c>
      <c r="F7" s="58">
        <v>13875</v>
      </c>
      <c r="G7" s="59">
        <v>100</v>
      </c>
      <c r="H7" s="59">
        <v>9</v>
      </c>
      <c r="J7" s="58">
        <v>58499</v>
      </c>
      <c r="K7" s="59">
        <v>100</v>
      </c>
      <c r="L7" s="58">
        <v>51813</v>
      </c>
      <c r="M7" s="59">
        <v>100</v>
      </c>
      <c r="N7" s="59">
        <v>12.9</v>
      </c>
    </row>
    <row r="8" spans="2:14" ht="14.5" customHeight="1" x14ac:dyDescent="0.45">
      <c r="C8" s="16" t="s">
        <v>22</v>
      </c>
      <c r="D8" s="60">
        <v>13099</v>
      </c>
      <c r="E8" s="61">
        <v>86.6</v>
      </c>
      <c r="F8" s="60">
        <v>12050</v>
      </c>
      <c r="G8" s="61">
        <v>86.8</v>
      </c>
      <c r="H8" s="61">
        <v>8.6999999999999993</v>
      </c>
      <c r="J8" s="60">
        <v>51155</v>
      </c>
      <c r="K8" s="61">
        <v>87.4</v>
      </c>
      <c r="L8" s="60">
        <v>45253</v>
      </c>
      <c r="M8" s="61">
        <v>87.3</v>
      </c>
      <c r="N8" s="61">
        <v>13</v>
      </c>
    </row>
    <row r="9" spans="2:14" ht="14.5" customHeight="1" x14ac:dyDescent="0.45">
      <c r="C9" s="44" t="s">
        <v>23</v>
      </c>
      <c r="D9" s="62">
        <v>2022</v>
      </c>
      <c r="E9" s="63">
        <v>13.4</v>
      </c>
      <c r="F9" s="62">
        <v>1825</v>
      </c>
      <c r="G9" s="63">
        <v>13.2</v>
      </c>
      <c r="H9" s="63">
        <v>10.8</v>
      </c>
      <c r="J9" s="62">
        <v>7344</v>
      </c>
      <c r="K9" s="63">
        <v>12.6</v>
      </c>
      <c r="L9" s="62">
        <v>6560</v>
      </c>
      <c r="M9" s="63">
        <v>12.7</v>
      </c>
      <c r="N9" s="63">
        <v>12</v>
      </c>
    </row>
    <row r="10" spans="2:14" ht="14.5" customHeight="1" x14ac:dyDescent="0.45">
      <c r="C10" s="10" t="s">
        <v>119</v>
      </c>
      <c r="D10" s="58">
        <v>100</v>
      </c>
      <c r="E10" s="59">
        <v>0.7</v>
      </c>
      <c r="F10" s="58">
        <v>78</v>
      </c>
      <c r="G10" s="59">
        <v>0.6</v>
      </c>
      <c r="H10" s="59">
        <v>28.2</v>
      </c>
      <c r="J10" s="58">
        <v>299</v>
      </c>
      <c r="K10" s="59">
        <v>0.5</v>
      </c>
      <c r="L10" s="58">
        <v>227</v>
      </c>
      <c r="M10" s="59">
        <v>0.4</v>
      </c>
      <c r="N10" s="59">
        <v>31.7</v>
      </c>
    </row>
    <row r="11" spans="2:14" ht="14.5" customHeight="1" x14ac:dyDescent="0.45">
      <c r="C11" s="10" t="s">
        <v>120</v>
      </c>
      <c r="D11" s="58">
        <v>1245</v>
      </c>
      <c r="E11" s="59">
        <v>8.1999999999999993</v>
      </c>
      <c r="F11" s="58">
        <v>1122</v>
      </c>
      <c r="G11" s="59">
        <v>8.1</v>
      </c>
      <c r="H11" s="59">
        <v>11</v>
      </c>
      <c r="J11" s="58">
        <v>4548</v>
      </c>
      <c r="K11" s="59">
        <v>7.8</v>
      </c>
      <c r="L11" s="58">
        <v>4084</v>
      </c>
      <c r="M11" s="59">
        <v>8</v>
      </c>
      <c r="N11" s="59">
        <v>11.4</v>
      </c>
    </row>
    <row r="12" spans="2:14" ht="14.5" customHeight="1" x14ac:dyDescent="0.45">
      <c r="C12" s="16" t="s">
        <v>121</v>
      </c>
      <c r="D12" s="60">
        <v>-20</v>
      </c>
      <c r="E12" s="61">
        <v>-0.1</v>
      </c>
      <c r="F12" s="60">
        <v>11</v>
      </c>
      <c r="G12" s="61">
        <v>0.1</v>
      </c>
      <c r="H12" s="61" t="s">
        <v>9</v>
      </c>
      <c r="J12" s="60">
        <v>-1</v>
      </c>
      <c r="K12" s="61" t="s">
        <v>10</v>
      </c>
      <c r="L12" s="60">
        <v>-1</v>
      </c>
      <c r="M12" s="61" t="s">
        <v>10</v>
      </c>
      <c r="N12" s="61" t="s">
        <v>10</v>
      </c>
    </row>
    <row r="13" spans="2:14" ht="14.5" customHeight="1" x14ac:dyDescent="0.45">
      <c r="C13" s="44" t="s">
        <v>122</v>
      </c>
      <c r="D13" s="62">
        <v>697</v>
      </c>
      <c r="E13" s="63">
        <v>4.5999999999999996</v>
      </c>
      <c r="F13" s="62">
        <v>614</v>
      </c>
      <c r="G13" s="63">
        <v>4.4000000000000004</v>
      </c>
      <c r="H13" s="63">
        <v>13.5</v>
      </c>
      <c r="J13" s="62">
        <v>2498</v>
      </c>
      <c r="K13" s="63">
        <v>4.3</v>
      </c>
      <c r="L13" s="62">
        <v>2250</v>
      </c>
      <c r="M13" s="63">
        <v>4.3</v>
      </c>
      <c r="N13" s="63">
        <v>11</v>
      </c>
    </row>
    <row r="14" spans="2:14" ht="14.5" customHeight="1" x14ac:dyDescent="0.45">
      <c r="C14" s="10" t="s">
        <v>41</v>
      </c>
      <c r="D14" s="58">
        <v>286</v>
      </c>
      <c r="E14" s="59">
        <v>1.9</v>
      </c>
      <c r="F14" s="58">
        <v>270</v>
      </c>
      <c r="G14" s="59">
        <v>1.9</v>
      </c>
      <c r="H14" s="59">
        <v>5.9</v>
      </c>
      <c r="J14" s="58">
        <v>1130</v>
      </c>
      <c r="K14" s="59">
        <v>1.9</v>
      </c>
      <c r="L14" s="58">
        <v>1054</v>
      </c>
      <c r="M14" s="59">
        <v>2</v>
      </c>
      <c r="N14" s="59">
        <v>7.2</v>
      </c>
    </row>
    <row r="15" spans="2:14" ht="14.5" customHeight="1" x14ac:dyDescent="0.45">
      <c r="C15" s="16" t="s">
        <v>42</v>
      </c>
      <c r="D15" s="60">
        <v>-40</v>
      </c>
      <c r="E15" s="61">
        <v>-0.3</v>
      </c>
      <c r="F15" s="60">
        <v>36</v>
      </c>
      <c r="G15" s="61">
        <v>0.3</v>
      </c>
      <c r="H15" s="61" t="s">
        <v>9</v>
      </c>
      <c r="J15" s="60">
        <v>21</v>
      </c>
      <c r="K15" s="61" t="s">
        <v>10</v>
      </c>
      <c r="L15" s="60">
        <v>67</v>
      </c>
      <c r="M15" s="61">
        <v>0.2</v>
      </c>
      <c r="N15" s="61">
        <v>-68.7</v>
      </c>
    </row>
    <row r="16" spans="2:14" ht="14.5" customHeight="1" x14ac:dyDescent="0.45">
      <c r="C16" s="45" t="s">
        <v>123</v>
      </c>
      <c r="D16" s="64">
        <v>943</v>
      </c>
      <c r="E16" s="65">
        <v>6.2</v>
      </c>
      <c r="F16" s="64">
        <v>920</v>
      </c>
      <c r="G16" s="65">
        <v>6.6</v>
      </c>
      <c r="H16" s="65">
        <v>2.5</v>
      </c>
      <c r="J16" s="64">
        <v>3649</v>
      </c>
      <c r="K16" s="65">
        <v>6.2</v>
      </c>
      <c r="L16" s="64">
        <v>3371</v>
      </c>
      <c r="M16" s="65">
        <v>6.5</v>
      </c>
      <c r="N16" s="65">
        <v>8.1999999999999993</v>
      </c>
    </row>
    <row r="17" spans="3:14" ht="14.5" customHeight="1" thickBot="1" x14ac:dyDescent="0.5">
      <c r="C17" s="212" t="s">
        <v>124</v>
      </c>
      <c r="D17" s="213">
        <v>70</v>
      </c>
      <c r="E17" s="214"/>
      <c r="F17" s="213">
        <v>99</v>
      </c>
      <c r="G17" s="215"/>
      <c r="H17" s="216">
        <v>-28.8</v>
      </c>
      <c r="J17" s="213">
        <v>186</v>
      </c>
      <c r="K17" s="214"/>
      <c r="L17" s="213">
        <v>157</v>
      </c>
      <c r="M17" s="215"/>
      <c r="N17" s="216">
        <v>18.7</v>
      </c>
    </row>
    <row r="18" spans="3:14" ht="14.5" customHeight="1" x14ac:dyDescent="0.45">
      <c r="C18" s="10"/>
      <c r="D18" s="66"/>
      <c r="E18" s="66"/>
      <c r="F18" s="66"/>
      <c r="G18" s="67"/>
      <c r="H18" s="68"/>
      <c r="J18" s="66"/>
      <c r="K18" s="66"/>
      <c r="L18" s="66"/>
      <c r="M18" s="67"/>
      <c r="N18" s="68"/>
    </row>
    <row r="19" spans="3:14" ht="25" customHeight="1" x14ac:dyDescent="0.45">
      <c r="C19" s="217" t="s">
        <v>143</v>
      </c>
      <c r="D19" s="69"/>
      <c r="E19" s="30"/>
      <c r="F19" s="66"/>
      <c r="G19" s="43"/>
      <c r="H19" s="43"/>
      <c r="J19" s="69"/>
      <c r="K19" s="30"/>
      <c r="L19" s="66"/>
      <c r="M19" s="43"/>
      <c r="N19" s="43"/>
    </row>
    <row r="20" spans="3:14" ht="14.5" customHeight="1" x14ac:dyDescent="0.45">
      <c r="C20" s="55" t="s">
        <v>144</v>
      </c>
      <c r="D20" s="56"/>
      <c r="E20" s="57"/>
      <c r="F20" s="56"/>
      <c r="G20" s="17"/>
      <c r="H20" s="61"/>
      <c r="J20" s="56">
        <v>571</v>
      </c>
      <c r="K20" s="57"/>
      <c r="L20" s="56">
        <v>568</v>
      </c>
      <c r="M20" s="17"/>
      <c r="N20" s="61">
        <v>0.5</v>
      </c>
    </row>
    <row r="21" spans="3:14" ht="14.5" customHeight="1" x14ac:dyDescent="0.45">
      <c r="C21" s="10" t="s">
        <v>145</v>
      </c>
      <c r="D21" s="58"/>
      <c r="E21" s="43"/>
      <c r="F21" s="66"/>
      <c r="G21" s="43"/>
      <c r="H21" s="70"/>
      <c r="J21" s="58"/>
      <c r="K21" s="43"/>
      <c r="L21" s="66"/>
      <c r="M21" s="43"/>
      <c r="N21" s="70"/>
    </row>
    <row r="22" spans="3:14" ht="14.5" customHeight="1" x14ac:dyDescent="0.45">
      <c r="C22" s="10" t="s">
        <v>130</v>
      </c>
      <c r="D22" s="34">
        <v>0</v>
      </c>
      <c r="E22" s="14"/>
      <c r="F22" s="34">
        <v>0</v>
      </c>
      <c r="G22" s="43"/>
      <c r="H22" s="59" t="s">
        <v>14</v>
      </c>
      <c r="J22" s="34"/>
      <c r="K22" s="14"/>
      <c r="L22" s="34"/>
      <c r="M22" s="43"/>
      <c r="N22" s="59"/>
    </row>
    <row r="23" spans="3:14" ht="14.5" customHeight="1" x14ac:dyDescent="0.45">
      <c r="C23" s="10" t="s">
        <v>131</v>
      </c>
      <c r="D23" s="34">
        <v>3</v>
      </c>
      <c r="E23" s="14"/>
      <c r="F23" s="34">
        <v>1</v>
      </c>
      <c r="G23" s="14"/>
      <c r="H23" s="59" t="s">
        <v>15</v>
      </c>
      <c r="J23" s="34"/>
      <c r="K23" s="14"/>
      <c r="L23" s="34"/>
      <c r="M23" s="14"/>
      <c r="N23" s="59"/>
    </row>
    <row r="24" spans="3:14" ht="14.5" customHeight="1" x14ac:dyDescent="0.45">
      <c r="C24" s="16" t="s">
        <v>132</v>
      </c>
      <c r="D24" s="33">
        <v>3</v>
      </c>
      <c r="E24" s="17"/>
      <c r="F24" s="33">
        <v>1</v>
      </c>
      <c r="G24" s="46"/>
      <c r="H24" s="61" t="s">
        <v>15</v>
      </c>
      <c r="J24" s="33"/>
      <c r="K24" s="17"/>
      <c r="L24" s="33"/>
      <c r="M24" s="46"/>
      <c r="N24" s="61"/>
    </row>
    <row r="25" spans="3:14" ht="14.5" customHeight="1" x14ac:dyDescent="0.45">
      <c r="C25" s="10"/>
      <c r="D25" s="71"/>
      <c r="E25" s="59"/>
      <c r="F25" s="71"/>
      <c r="G25" s="43"/>
      <c r="H25" s="59"/>
      <c r="J25" s="71"/>
      <c r="K25" s="59"/>
      <c r="L25" s="71"/>
      <c r="M25" s="43"/>
      <c r="N25" s="59"/>
    </row>
    <row r="26" spans="3:14" ht="14.5" customHeight="1" x14ac:dyDescent="0.45">
      <c r="C26" s="16" t="s">
        <v>146</v>
      </c>
      <c r="D26" s="33">
        <v>616</v>
      </c>
      <c r="E26" s="17"/>
      <c r="F26" s="33">
        <v>613</v>
      </c>
      <c r="G26" s="46"/>
      <c r="H26" s="61">
        <v>0.6</v>
      </c>
      <c r="J26" s="33">
        <v>1840</v>
      </c>
      <c r="K26" s="17"/>
      <c r="L26" s="33">
        <v>1755</v>
      </c>
      <c r="M26" s="46"/>
      <c r="N26" s="61">
        <v>4.8</v>
      </c>
    </row>
    <row r="27" spans="3:14" ht="14.5" customHeight="1" x14ac:dyDescent="0.45">
      <c r="C27" s="10"/>
      <c r="D27" s="58"/>
      <c r="E27" s="14"/>
      <c r="F27" s="58"/>
      <c r="G27" s="14"/>
      <c r="H27" s="59"/>
      <c r="J27" s="58"/>
      <c r="K27" s="14"/>
      <c r="L27" s="58"/>
      <c r="M27" s="14"/>
      <c r="N27" s="59"/>
    </row>
    <row r="28" spans="3:14" ht="14.5" customHeight="1" x14ac:dyDescent="0.45">
      <c r="C28" s="10" t="s">
        <v>147</v>
      </c>
      <c r="D28" s="14"/>
      <c r="E28" s="14"/>
      <c r="F28" s="14"/>
      <c r="G28" s="14"/>
      <c r="H28" s="14"/>
      <c r="J28" s="14"/>
      <c r="K28" s="14"/>
      <c r="L28" s="14"/>
      <c r="M28" s="14"/>
      <c r="N28" s="14"/>
    </row>
    <row r="29" spans="3:14" ht="14.5" customHeight="1" x14ac:dyDescent="0.45">
      <c r="C29" s="10" t="s">
        <v>133</v>
      </c>
      <c r="D29" s="59">
        <v>7982.7</v>
      </c>
      <c r="E29" s="59"/>
      <c r="F29" s="59">
        <v>7616.9</v>
      </c>
      <c r="G29" s="14"/>
      <c r="H29" s="59">
        <v>4.8</v>
      </c>
      <c r="J29" s="59">
        <v>7506.4</v>
      </c>
      <c r="K29" s="59"/>
      <c r="L29" s="59">
        <v>6964.2</v>
      </c>
      <c r="M29" s="14"/>
      <c r="N29" s="59">
        <v>7.8</v>
      </c>
    </row>
    <row r="30" spans="3:14" ht="14.5" customHeight="1" x14ac:dyDescent="0.45">
      <c r="C30" s="10" t="s">
        <v>148</v>
      </c>
      <c r="D30" s="59">
        <v>382.3</v>
      </c>
      <c r="E30" s="59"/>
      <c r="F30" s="59">
        <v>374.3</v>
      </c>
      <c r="G30" s="14"/>
      <c r="H30" s="59">
        <v>2.1</v>
      </c>
      <c r="J30" s="59">
        <v>361.2</v>
      </c>
      <c r="K30" s="59"/>
      <c r="L30" s="59">
        <v>346.8</v>
      </c>
      <c r="M30" s="14"/>
      <c r="N30" s="59">
        <v>4.0999999999999996</v>
      </c>
    </row>
    <row r="31" spans="3:14" ht="14.5" customHeight="1" thickBot="1" x14ac:dyDescent="0.5">
      <c r="C31" s="218" t="s">
        <v>149</v>
      </c>
      <c r="D31" s="219">
        <v>20.9</v>
      </c>
      <c r="E31" s="219"/>
      <c r="F31" s="219">
        <v>20.3</v>
      </c>
      <c r="G31" s="220"/>
      <c r="H31" s="219">
        <v>2.6</v>
      </c>
      <c r="J31" s="219">
        <v>20.8</v>
      </c>
      <c r="K31" s="219"/>
      <c r="L31" s="219">
        <v>20.100000000000001</v>
      </c>
      <c r="M31" s="220"/>
      <c r="N31" s="219">
        <v>3.5</v>
      </c>
    </row>
    <row r="33" spans="3:13" ht="14.5" customHeight="1" x14ac:dyDescent="0.45">
      <c r="C33" s="251" t="s">
        <v>150</v>
      </c>
      <c r="D33" s="251"/>
      <c r="E33" s="251"/>
      <c r="F33" s="251"/>
      <c r="G33" s="251"/>
      <c r="H33" s="251"/>
      <c r="I33" s="251"/>
      <c r="J33" s="251"/>
      <c r="K33" s="251"/>
      <c r="L33" s="251"/>
      <c r="M33" s="251"/>
    </row>
  </sheetData>
  <mergeCells count="4">
    <mergeCell ref="B2:B3"/>
    <mergeCell ref="D5:H5"/>
    <mergeCell ref="J5:N5"/>
    <mergeCell ref="C33:M33"/>
  </mergeCells>
  <pageMargins left="0.7" right="0.7" top="0.75" bottom="0.75" header="0.3" footer="0.3"/>
  <pageSetup orientation="portrait" r:id="rId1"/>
  <headerFooter>
    <oddFooter>&amp;L_x000D_&amp;1#&amp;"Calibri"&amp;10&amp;K000000 Información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7C57-6CDB-4B64-B522-7FB07FE0CE8F}">
  <dimension ref="B2:N26"/>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56"/>
      <c r="C2" s="4" t="s">
        <v>165</v>
      </c>
    </row>
    <row r="3" spans="2:14" ht="18" customHeight="1" x14ac:dyDescent="0.45">
      <c r="B3" s="256"/>
      <c r="C3" s="5" t="s">
        <v>19</v>
      </c>
    </row>
    <row r="5" spans="2:14" ht="20" customHeight="1" x14ac:dyDescent="0.45">
      <c r="D5" s="257" t="s">
        <v>169</v>
      </c>
      <c r="E5" s="257"/>
      <c r="F5" s="257"/>
      <c r="G5" s="257"/>
      <c r="H5" s="257"/>
      <c r="J5" s="257" t="s">
        <v>170</v>
      </c>
      <c r="K5" s="257"/>
      <c r="L5" s="257"/>
      <c r="M5" s="257"/>
      <c r="N5" s="257"/>
    </row>
    <row r="6" spans="2:14" ht="30" customHeight="1" thickBot="1" x14ac:dyDescent="0.5">
      <c r="C6" s="221"/>
      <c r="D6" s="222">
        <v>2023</v>
      </c>
      <c r="E6" s="222" t="s">
        <v>20</v>
      </c>
      <c r="F6" s="222">
        <v>2022</v>
      </c>
      <c r="G6" s="222" t="s">
        <v>20</v>
      </c>
      <c r="H6" s="222" t="s">
        <v>0</v>
      </c>
      <c r="J6" s="222">
        <v>2023</v>
      </c>
      <c r="K6" s="222" t="s">
        <v>20</v>
      </c>
      <c r="L6" s="222">
        <v>2022</v>
      </c>
      <c r="M6" s="222" t="s">
        <v>20</v>
      </c>
      <c r="N6" s="222" t="s">
        <v>0</v>
      </c>
    </row>
    <row r="7" spans="2:14" ht="14.5" customHeight="1" x14ac:dyDescent="0.45">
      <c r="C7" s="10" t="s">
        <v>21</v>
      </c>
      <c r="D7" s="58">
        <v>66190</v>
      </c>
      <c r="E7" s="59">
        <v>100</v>
      </c>
      <c r="F7" s="58">
        <v>61209</v>
      </c>
      <c r="G7" s="59">
        <v>100</v>
      </c>
      <c r="H7" s="59">
        <v>8.1</v>
      </c>
      <c r="J7" s="58">
        <v>245088</v>
      </c>
      <c r="K7" s="59">
        <v>100</v>
      </c>
      <c r="L7" s="58">
        <v>226740</v>
      </c>
      <c r="M7" s="59">
        <v>100</v>
      </c>
      <c r="N7" s="59">
        <v>8.1</v>
      </c>
    </row>
    <row r="8" spans="2:14" ht="14.5" customHeight="1" x14ac:dyDescent="0.45">
      <c r="C8" s="16" t="s">
        <v>22</v>
      </c>
      <c r="D8" s="60">
        <v>35664</v>
      </c>
      <c r="E8" s="61">
        <v>53.9</v>
      </c>
      <c r="F8" s="60">
        <v>34142</v>
      </c>
      <c r="G8" s="61">
        <v>55.8</v>
      </c>
      <c r="H8" s="61">
        <v>4.5</v>
      </c>
      <c r="J8" s="60">
        <v>134229</v>
      </c>
      <c r="K8" s="61">
        <v>54.8</v>
      </c>
      <c r="L8" s="60">
        <v>126441</v>
      </c>
      <c r="M8" s="61">
        <v>55.8</v>
      </c>
      <c r="N8" s="61">
        <v>6.2</v>
      </c>
    </row>
    <row r="9" spans="2:14" ht="14.5" customHeight="1" x14ac:dyDescent="0.45">
      <c r="C9" s="44" t="s">
        <v>23</v>
      </c>
      <c r="D9" s="62">
        <v>30526</v>
      </c>
      <c r="E9" s="63">
        <v>46.1</v>
      </c>
      <c r="F9" s="62">
        <v>27068</v>
      </c>
      <c r="G9" s="63">
        <v>44.2</v>
      </c>
      <c r="H9" s="63">
        <v>12.8</v>
      </c>
      <c r="J9" s="62">
        <v>110860</v>
      </c>
      <c r="K9" s="63">
        <v>45.2</v>
      </c>
      <c r="L9" s="62">
        <v>100300</v>
      </c>
      <c r="M9" s="63">
        <v>44.2</v>
      </c>
      <c r="N9" s="63">
        <v>10.5</v>
      </c>
    </row>
    <row r="10" spans="2:14" ht="14.5" customHeight="1" x14ac:dyDescent="0.45">
      <c r="C10" s="10" t="s">
        <v>119</v>
      </c>
      <c r="D10" s="58">
        <v>3137</v>
      </c>
      <c r="E10" s="59">
        <v>4.7</v>
      </c>
      <c r="F10" s="58">
        <v>3049</v>
      </c>
      <c r="G10" s="59">
        <v>5</v>
      </c>
      <c r="H10" s="59">
        <v>2.9</v>
      </c>
      <c r="J10" s="58">
        <v>12820</v>
      </c>
      <c r="K10" s="59">
        <v>5.2</v>
      </c>
      <c r="L10" s="58">
        <v>11263</v>
      </c>
      <c r="M10" s="59">
        <v>5</v>
      </c>
      <c r="N10" s="59">
        <v>13.8</v>
      </c>
    </row>
    <row r="11" spans="2:14" ht="14.5" customHeight="1" x14ac:dyDescent="0.45">
      <c r="C11" s="10" t="s">
        <v>120</v>
      </c>
      <c r="D11" s="58">
        <v>17315</v>
      </c>
      <c r="E11" s="59">
        <v>26.2</v>
      </c>
      <c r="F11" s="58">
        <v>14819</v>
      </c>
      <c r="G11" s="59">
        <v>24.2</v>
      </c>
      <c r="H11" s="59">
        <v>16.8</v>
      </c>
      <c r="J11" s="58">
        <v>63278</v>
      </c>
      <c r="K11" s="59">
        <v>25.9</v>
      </c>
      <c r="L11" s="58">
        <v>57718</v>
      </c>
      <c r="M11" s="59">
        <v>25.4</v>
      </c>
      <c r="N11" s="59">
        <v>9.6</v>
      </c>
    </row>
    <row r="12" spans="2:14" ht="14.5" customHeight="1" x14ac:dyDescent="0.45">
      <c r="C12" s="16" t="s">
        <v>121</v>
      </c>
      <c r="D12" s="60">
        <v>390</v>
      </c>
      <c r="E12" s="61">
        <v>0.6</v>
      </c>
      <c r="F12" s="60">
        <v>187</v>
      </c>
      <c r="G12" s="61">
        <v>0.3</v>
      </c>
      <c r="H12" s="61">
        <v>108.6</v>
      </c>
      <c r="J12" s="60">
        <v>582</v>
      </c>
      <c r="K12" s="61">
        <v>0.2</v>
      </c>
      <c r="L12" s="60">
        <v>481</v>
      </c>
      <c r="M12" s="61">
        <v>0.2</v>
      </c>
      <c r="N12" s="61">
        <v>21</v>
      </c>
    </row>
    <row r="13" spans="2:14" ht="14.5" customHeight="1" x14ac:dyDescent="0.45">
      <c r="C13" s="44" t="s">
        <v>122</v>
      </c>
      <c r="D13" s="62">
        <v>9684</v>
      </c>
      <c r="E13" s="63">
        <v>14.6</v>
      </c>
      <c r="F13" s="62">
        <v>9013</v>
      </c>
      <c r="G13" s="63">
        <v>14.7</v>
      </c>
      <c r="H13" s="63">
        <v>7.4</v>
      </c>
      <c r="J13" s="62">
        <v>34180</v>
      </c>
      <c r="K13" s="63">
        <v>13.9</v>
      </c>
      <c r="L13" s="62">
        <v>30838</v>
      </c>
      <c r="M13" s="63">
        <v>13.6</v>
      </c>
      <c r="N13" s="63">
        <v>10.8</v>
      </c>
    </row>
    <row r="14" spans="2:14" ht="14.5" customHeight="1" x14ac:dyDescent="0.45">
      <c r="C14" s="10" t="s">
        <v>41</v>
      </c>
      <c r="D14" s="58">
        <v>2638</v>
      </c>
      <c r="E14" s="59">
        <v>4</v>
      </c>
      <c r="F14" s="58">
        <v>2397</v>
      </c>
      <c r="G14" s="59">
        <v>3.9</v>
      </c>
      <c r="H14" s="59">
        <v>10.1</v>
      </c>
      <c r="J14" s="58">
        <v>9695</v>
      </c>
      <c r="K14" s="59">
        <v>4</v>
      </c>
      <c r="L14" s="58">
        <v>9657</v>
      </c>
      <c r="M14" s="59">
        <v>4.3</v>
      </c>
      <c r="N14" s="59">
        <v>0.4</v>
      </c>
    </row>
    <row r="15" spans="2:14" ht="14.5" customHeight="1" x14ac:dyDescent="0.45">
      <c r="C15" s="16" t="s">
        <v>42</v>
      </c>
      <c r="D15" s="60">
        <v>849</v>
      </c>
      <c r="E15" s="61">
        <v>1.3</v>
      </c>
      <c r="F15" s="60">
        <v>544</v>
      </c>
      <c r="G15" s="61">
        <v>0.9</v>
      </c>
      <c r="H15" s="61">
        <v>56.1</v>
      </c>
      <c r="J15" s="60">
        <v>2543</v>
      </c>
      <c r="K15" s="61">
        <v>1</v>
      </c>
      <c r="L15" s="60">
        <v>2506</v>
      </c>
      <c r="M15" s="61">
        <v>1.1000000000000001</v>
      </c>
      <c r="N15" s="61">
        <v>1.5</v>
      </c>
    </row>
    <row r="16" spans="2:14" ht="14.5" customHeight="1" x14ac:dyDescent="0.45">
      <c r="C16" s="45" t="s">
        <v>123</v>
      </c>
      <c r="D16" s="64">
        <v>13171</v>
      </c>
      <c r="E16" s="65">
        <v>19.899999999999999</v>
      </c>
      <c r="F16" s="64">
        <v>11954</v>
      </c>
      <c r="G16" s="65">
        <v>19.5</v>
      </c>
      <c r="H16" s="65">
        <v>10.199999999999999</v>
      </c>
      <c r="J16" s="64">
        <v>46418</v>
      </c>
      <c r="K16" s="65">
        <v>18.899999999999999</v>
      </c>
      <c r="L16" s="64">
        <v>43001</v>
      </c>
      <c r="M16" s="65">
        <v>19</v>
      </c>
      <c r="N16" s="65">
        <v>7.9</v>
      </c>
    </row>
    <row r="17" spans="3:14" ht="14.5" customHeight="1" thickBot="1" x14ac:dyDescent="0.5">
      <c r="C17" s="223" t="s">
        <v>124</v>
      </c>
      <c r="D17" s="224">
        <v>9683</v>
      </c>
      <c r="E17" s="225"/>
      <c r="F17" s="224">
        <v>8489</v>
      </c>
      <c r="G17" s="225"/>
      <c r="H17" s="226">
        <v>14.1</v>
      </c>
      <c r="J17" s="224">
        <v>21396</v>
      </c>
      <c r="K17" s="225"/>
      <c r="L17" s="224">
        <v>19665</v>
      </c>
      <c r="M17" s="225"/>
      <c r="N17" s="226">
        <v>8.8000000000000007</v>
      </c>
    </row>
    <row r="18" spans="3:14" ht="14.5" customHeight="1" x14ac:dyDescent="0.45">
      <c r="C18" s="10"/>
      <c r="D18" s="66"/>
      <c r="E18" s="68"/>
      <c r="F18" s="66"/>
      <c r="G18" s="68"/>
      <c r="H18" s="68"/>
      <c r="J18" s="66"/>
      <c r="K18" s="68"/>
      <c r="L18" s="66"/>
      <c r="M18" s="68"/>
      <c r="N18" s="68"/>
    </row>
    <row r="19" spans="3:14" ht="25" customHeight="1" x14ac:dyDescent="0.45">
      <c r="C19" s="227" t="s">
        <v>151</v>
      </c>
      <c r="D19" s="69"/>
      <c r="E19" s="78"/>
      <c r="F19" s="66"/>
      <c r="G19" s="68"/>
      <c r="H19" s="68"/>
      <c r="J19" s="69"/>
      <c r="K19" s="78"/>
      <c r="L19" s="66"/>
      <c r="M19" s="68"/>
      <c r="N19" s="68"/>
    </row>
    <row r="20" spans="3:14" ht="14.5" customHeight="1" x14ac:dyDescent="0.45">
      <c r="C20" s="75" t="s">
        <v>152</v>
      </c>
      <c r="D20" s="76"/>
      <c r="E20" s="76"/>
      <c r="F20" s="76"/>
      <c r="G20" s="77"/>
      <c r="H20" s="77"/>
      <c r="J20" s="76"/>
      <c r="K20" s="76"/>
      <c r="L20" s="76"/>
      <c r="M20" s="77"/>
      <c r="N20" s="77"/>
    </row>
    <row r="21" spans="3:14" ht="14.5" customHeight="1" x14ac:dyDescent="0.45">
      <c r="C21" s="10" t="s">
        <v>153</v>
      </c>
      <c r="D21" s="59">
        <v>580.9</v>
      </c>
      <c r="E21" s="59">
        <v>55</v>
      </c>
      <c r="F21" s="59">
        <v>547.9</v>
      </c>
      <c r="G21" s="59">
        <v>55</v>
      </c>
      <c r="H21" s="59">
        <v>6</v>
      </c>
      <c r="J21" s="59">
        <v>2394.8000000000002</v>
      </c>
      <c r="K21" s="59">
        <v>59.2</v>
      </c>
      <c r="L21" s="59">
        <v>2188.4</v>
      </c>
      <c r="M21" s="59">
        <v>58.3</v>
      </c>
      <c r="N21" s="59">
        <v>9.4</v>
      </c>
    </row>
    <row r="22" spans="3:14" ht="14.5" customHeight="1" x14ac:dyDescent="0.45">
      <c r="C22" s="10" t="s">
        <v>154</v>
      </c>
      <c r="D22" s="59">
        <v>157.4</v>
      </c>
      <c r="E22" s="59">
        <v>14.9</v>
      </c>
      <c r="F22" s="59">
        <v>151.69999999999999</v>
      </c>
      <c r="G22" s="59">
        <v>15.2</v>
      </c>
      <c r="H22" s="59">
        <v>3.8</v>
      </c>
      <c r="J22" s="59">
        <v>577.9</v>
      </c>
      <c r="K22" s="59">
        <v>14.3</v>
      </c>
      <c r="L22" s="59">
        <v>550.6</v>
      </c>
      <c r="M22" s="59">
        <v>14.7</v>
      </c>
      <c r="N22" s="59">
        <v>5</v>
      </c>
    </row>
    <row r="23" spans="3:14" ht="14.5" customHeight="1" x14ac:dyDescent="0.45">
      <c r="C23" s="10" t="s">
        <v>155</v>
      </c>
      <c r="D23" s="59">
        <v>318</v>
      </c>
      <c r="E23" s="59">
        <v>30.1</v>
      </c>
      <c r="F23" s="59">
        <v>295.8</v>
      </c>
      <c r="G23" s="59">
        <v>29.7</v>
      </c>
      <c r="H23" s="59">
        <v>7.5</v>
      </c>
      <c r="J23" s="59">
        <v>1075.0999999999999</v>
      </c>
      <c r="K23" s="59">
        <v>26.6</v>
      </c>
      <c r="L23" s="59">
        <v>1016.2</v>
      </c>
      <c r="M23" s="59">
        <v>27.1</v>
      </c>
      <c r="N23" s="59">
        <v>5.8</v>
      </c>
    </row>
    <row r="24" spans="3:14" ht="14.5" customHeight="1" thickBot="1" x14ac:dyDescent="0.5">
      <c r="C24" s="228" t="s">
        <v>4</v>
      </c>
      <c r="D24" s="229">
        <v>1056.2</v>
      </c>
      <c r="E24" s="229">
        <v>100</v>
      </c>
      <c r="F24" s="229">
        <v>995.3</v>
      </c>
      <c r="G24" s="229">
        <v>100</v>
      </c>
      <c r="H24" s="229">
        <v>6.1</v>
      </c>
      <c r="J24" s="229">
        <v>4047.8</v>
      </c>
      <c r="K24" s="229">
        <v>100</v>
      </c>
      <c r="L24" s="229">
        <v>3755.2</v>
      </c>
      <c r="M24" s="229">
        <v>100</v>
      </c>
      <c r="N24" s="229">
        <v>7.8</v>
      </c>
    </row>
    <row r="26" spans="3:14" ht="14.5" customHeight="1" x14ac:dyDescent="0.45">
      <c r="C26" s="251"/>
      <c r="D26" s="251"/>
      <c r="E26" s="251"/>
      <c r="F26" s="251"/>
      <c r="G26" s="251"/>
      <c r="H26" s="251"/>
      <c r="I26" s="251"/>
      <c r="J26" s="251"/>
      <c r="K26" s="251"/>
      <c r="L26" s="251"/>
      <c r="M26" s="251"/>
      <c r="N26" s="251"/>
    </row>
  </sheetData>
  <mergeCells count="4">
    <mergeCell ref="B2:B3"/>
    <mergeCell ref="C26:N26"/>
    <mergeCell ref="J5:N5"/>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5791-3942-4999-BF85-B52C08AD7219}">
  <dimension ref="B2:O14"/>
  <sheetViews>
    <sheetView showGridLines="0" zoomScale="70" zoomScaleNormal="70" workbookViewId="0">
      <selection activeCell="B2" sqref="B2"/>
    </sheetView>
  </sheetViews>
  <sheetFormatPr defaultRowHeight="16.5" x14ac:dyDescent="0.45"/>
  <cols>
    <col min="1" max="1" width="3" style="1" customWidth="1"/>
    <col min="2" max="2" width="2.26953125" style="1" customWidth="1"/>
    <col min="3" max="3" width="11.453125" style="1" customWidth="1"/>
    <col min="4" max="5" width="12" style="1" customWidth="1"/>
    <col min="6" max="6" width="3" style="1" customWidth="1"/>
    <col min="7" max="8" width="12" style="1" customWidth="1"/>
    <col min="9" max="9" width="3" style="1" customWidth="1"/>
    <col min="10" max="11" width="12" style="1" customWidth="1"/>
    <col min="12" max="16" width="7.7265625" style="1" customWidth="1"/>
    <col min="17" max="16384" width="8.7265625" style="1"/>
  </cols>
  <sheetData>
    <row r="2" spans="2:15" ht="39.5" customHeight="1" x14ac:dyDescent="0.45">
      <c r="B2" s="2"/>
      <c r="C2" s="3" t="s">
        <v>156</v>
      </c>
    </row>
    <row r="4" spans="2:15" ht="20" customHeight="1" x14ac:dyDescent="0.45">
      <c r="C4" s="79"/>
      <c r="D4" s="258" t="s">
        <v>157</v>
      </c>
      <c r="E4" s="258"/>
      <c r="F4" s="80"/>
      <c r="G4" s="258" t="s">
        <v>158</v>
      </c>
      <c r="H4" s="258"/>
      <c r="I4" s="258"/>
      <c r="J4" s="258"/>
      <c r="K4" s="258"/>
    </row>
    <row r="5" spans="2:15" x14ac:dyDescent="0.45">
      <c r="C5" s="79"/>
      <c r="D5" s="89" t="s">
        <v>185</v>
      </c>
      <c r="E5" s="89" t="s">
        <v>186</v>
      </c>
      <c r="F5" s="81"/>
      <c r="G5" s="259" t="s">
        <v>187</v>
      </c>
      <c r="H5" s="259"/>
      <c r="I5" s="82"/>
      <c r="J5" s="259" t="s">
        <v>188</v>
      </c>
      <c r="K5" s="259"/>
    </row>
    <row r="6" spans="2:15" ht="17" thickBot="1" x14ac:dyDescent="0.5">
      <c r="C6" s="83"/>
      <c r="D6" s="84"/>
      <c r="E6" s="84"/>
      <c r="F6" s="84"/>
      <c r="G6" s="85" t="s">
        <v>159</v>
      </c>
      <c r="H6" s="85" t="s">
        <v>160</v>
      </c>
      <c r="I6" s="85"/>
      <c r="J6" s="85" t="s">
        <v>159</v>
      </c>
      <c r="K6" s="85" t="s">
        <v>160</v>
      </c>
    </row>
    <row r="7" spans="2:15" ht="14.5" customHeight="1" x14ac:dyDescent="0.45">
      <c r="C7" s="10" t="s">
        <v>162</v>
      </c>
      <c r="D7" s="86">
        <v>1.7500000000000002E-2</v>
      </c>
      <c r="E7" s="86">
        <v>4.6600000000000003E-2</v>
      </c>
      <c r="F7" s="14"/>
      <c r="G7" s="121">
        <v>16.89</v>
      </c>
      <c r="H7" s="123">
        <v>1</v>
      </c>
      <c r="I7" s="14"/>
      <c r="J7" s="121">
        <v>19.36</v>
      </c>
      <c r="K7" s="123">
        <v>1</v>
      </c>
    </row>
    <row r="8" spans="2:15" ht="14.5" customHeight="1" x14ac:dyDescent="0.45">
      <c r="C8" s="10" t="s">
        <v>5</v>
      </c>
      <c r="D8" s="86">
        <v>1.3599999999999999E-2</v>
      </c>
      <c r="E8" s="86">
        <v>9.2799999999999994E-2</v>
      </c>
      <c r="F8" s="14"/>
      <c r="G8" s="121">
        <v>3822.05</v>
      </c>
      <c r="H8" s="123">
        <v>4.4000000000000003E-3</v>
      </c>
      <c r="I8" s="14"/>
      <c r="J8" s="121">
        <v>4810.2</v>
      </c>
      <c r="K8" s="123">
        <v>4.0000000000000001E-3</v>
      </c>
    </row>
    <row r="9" spans="2:15" ht="14.5" customHeight="1" x14ac:dyDescent="0.45">
      <c r="C9" s="10" t="s">
        <v>155</v>
      </c>
      <c r="D9" s="86">
        <v>9.4000000000000004E-3</v>
      </c>
      <c r="E9" s="86">
        <v>4.6199999999999998E-2</v>
      </c>
      <c r="F9" s="14"/>
      <c r="G9" s="121">
        <v>4.84</v>
      </c>
      <c r="H9" s="123">
        <v>3.4895</v>
      </c>
      <c r="I9" s="14"/>
      <c r="J9" s="121">
        <v>5.22</v>
      </c>
      <c r="K9" s="123">
        <v>3.7107000000000001</v>
      </c>
    </row>
    <row r="10" spans="2:15" ht="14.5" customHeight="1" x14ac:dyDescent="0.45">
      <c r="C10" s="10" t="s">
        <v>6</v>
      </c>
      <c r="D10" s="86">
        <v>0.60860000000000003</v>
      </c>
      <c r="E10" s="86">
        <v>2.1141000000000001</v>
      </c>
      <c r="F10" s="14"/>
      <c r="G10" s="121">
        <v>808.45</v>
      </c>
      <c r="H10" s="123">
        <v>2.0899999999999998E-2</v>
      </c>
      <c r="I10" s="14"/>
      <c r="J10" s="121">
        <v>177.16</v>
      </c>
      <c r="K10" s="123">
        <v>0.10929999999999999</v>
      </c>
    </row>
    <row r="11" spans="2:15" ht="14.5" customHeight="1" x14ac:dyDescent="0.45">
      <c r="C11" s="10" t="s">
        <v>7</v>
      </c>
      <c r="D11" s="86">
        <v>1.0699999999999999E-2</v>
      </c>
      <c r="E11" s="86">
        <v>3.9399999999999998E-2</v>
      </c>
      <c r="F11" s="14"/>
      <c r="G11" s="121">
        <v>877.12</v>
      </c>
      <c r="H11" s="123">
        <v>1.9300000000000001E-2</v>
      </c>
      <c r="I11" s="14"/>
      <c r="J11" s="121">
        <v>855.86</v>
      </c>
      <c r="K11" s="123">
        <v>2.2599999999999999E-2</v>
      </c>
    </row>
    <row r="12" spans="2:15" ht="14.5" customHeight="1" thickBot="1" x14ac:dyDescent="0.5">
      <c r="C12" s="11" t="s">
        <v>163</v>
      </c>
      <c r="D12" s="87">
        <v>-5.3E-3</v>
      </c>
      <c r="E12" s="87">
        <v>2.9100000000000001E-2</v>
      </c>
      <c r="F12" s="88"/>
      <c r="G12" s="122">
        <v>0.9</v>
      </c>
      <c r="H12" s="124">
        <v>18.761099999999999</v>
      </c>
      <c r="I12" s="88"/>
      <c r="J12" s="122">
        <v>0.94</v>
      </c>
      <c r="K12" s="124">
        <v>20.651900000000001</v>
      </c>
    </row>
    <row r="14" spans="2:15" ht="14.5" customHeight="1" x14ac:dyDescent="0.45">
      <c r="C14" s="251" t="s">
        <v>161</v>
      </c>
      <c r="D14" s="251"/>
      <c r="E14" s="251"/>
      <c r="F14" s="251"/>
      <c r="G14" s="251"/>
      <c r="H14" s="251"/>
      <c r="I14" s="251"/>
      <c r="J14" s="251"/>
      <c r="K14" s="251"/>
      <c r="L14" s="251"/>
      <c r="M14" s="251"/>
      <c r="N14" s="251"/>
      <c r="O14" s="251"/>
    </row>
  </sheetData>
  <mergeCells count="5">
    <mergeCell ref="D4:E4"/>
    <mergeCell ref="G4:K4"/>
    <mergeCell ref="G5:H5"/>
    <mergeCell ref="J5:K5"/>
    <mergeCell ref="C14:O14"/>
  </mergeCells>
  <pageMargins left="0.7" right="0.7" top="0.75" bottom="0.75" header="0.3" footer="0.3"/>
  <pageSetup orientation="portrait" r:id="rId1"/>
  <headerFooter>
    <oddFooter>&amp;L_x000D_&amp;1#&amp;"Calibri"&amp;10&amp;K000000 Información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Consolidado Resultados</vt:lpstr>
      <vt:lpstr>Consolidado Balance</vt:lpstr>
      <vt:lpstr>EBITDA Aj. y DN exKOF</vt:lpstr>
      <vt:lpstr>Proximidad</vt:lpstr>
      <vt:lpstr>Proximidad Europa</vt:lpstr>
      <vt:lpstr>Salud</vt:lpstr>
      <vt:lpstr>Fuel</vt:lpstr>
      <vt:lpstr>KOF</vt:lpstr>
      <vt:lpstr>Otros 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Leal Martinez Alejandro</dc:creator>
  <cp:lastModifiedBy>Leal Martinez Alejandro</cp:lastModifiedBy>
  <dcterms:created xsi:type="dcterms:W3CDTF">2022-04-27T16:19:02Z</dcterms:created>
  <dcterms:modified xsi:type="dcterms:W3CDTF">2024-04-24T18:29:02Z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642da2-9212-4576-9c8f-4777cb6d5892_Enabled">
    <vt:lpwstr>true</vt:lpwstr>
  </property>
  <property fmtid="{D5CDD505-2E9C-101B-9397-08002B2CF9AE}" pid="3" name="MSIP_Label_ac642da2-9212-4576-9c8f-4777cb6d5892_SetDate">
    <vt:lpwstr>2024-04-24T18:27:58Z</vt:lpwstr>
  </property>
  <property fmtid="{D5CDD505-2E9C-101B-9397-08002B2CF9AE}" pid="4" name="MSIP_Label_ac642da2-9212-4576-9c8f-4777cb6d5892_Method">
    <vt:lpwstr>Standard</vt:lpwstr>
  </property>
  <property fmtid="{D5CDD505-2E9C-101B-9397-08002B2CF9AE}" pid="5" name="MSIP_Label_ac642da2-9212-4576-9c8f-4777cb6d5892_Name">
    <vt:lpwstr>FEMSA - Interna (Femsa Only)</vt:lpwstr>
  </property>
  <property fmtid="{D5CDD505-2E9C-101B-9397-08002B2CF9AE}" pid="6" name="MSIP_Label_ac642da2-9212-4576-9c8f-4777cb6d5892_SiteId">
    <vt:lpwstr>cd5a7a30-5f9a-410b-a037-86e1e17a4330</vt:lpwstr>
  </property>
  <property fmtid="{D5CDD505-2E9C-101B-9397-08002B2CF9AE}" pid="7" name="MSIP_Label_ac642da2-9212-4576-9c8f-4777cb6d5892_ActionId">
    <vt:lpwstr>fa492aad-e5b6-42ce-be68-b4c9f8dfb1f4</vt:lpwstr>
  </property>
  <property fmtid="{D5CDD505-2E9C-101B-9397-08002B2CF9AE}" pid="8" name="MSIP_Label_ac642da2-9212-4576-9c8f-4777cb6d5892_ContentBits">
    <vt:lpwstr>2</vt:lpwstr>
  </property>
</Properties>
</file>